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oda\Desktop\会員動向\"/>
    </mc:Choice>
  </mc:AlternateContent>
  <xr:revisionPtr revIDLastSave="0" documentId="13_ncr:1_{16404B22-BAEC-4F15-B66E-6BF2EA81DC57}" xr6:coauthVersionLast="47" xr6:coauthVersionMax="47" xr10:uidLastSave="{00000000-0000-0000-0000-000000000000}"/>
  <bookViews>
    <workbookView xWindow="-108" yWindow="-108" windowWidth="23256" windowHeight="12456" activeTab="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7" r:id="rId7"/>
  </sheets>
  <definedNames>
    <definedName name="_xlnm.Print_Area" localSheetId="6">R・Z別集計!$A$1:$Q$23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7" l="1"/>
  <c r="N21" i="7"/>
  <c r="M21" i="7"/>
  <c r="L21" i="7"/>
  <c r="K21" i="7"/>
  <c r="J21" i="7"/>
  <c r="I21" i="7"/>
  <c r="H21" i="7"/>
  <c r="G21" i="7"/>
  <c r="F21" i="7"/>
  <c r="E21" i="7"/>
  <c r="D21" i="7"/>
  <c r="C21" i="7"/>
  <c r="Q20" i="7"/>
  <c r="P20" i="7"/>
  <c r="P19" i="7"/>
  <c r="Q19" i="7" s="1"/>
  <c r="Q21" i="7" s="1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7" i="7"/>
  <c r="P17" i="7"/>
  <c r="Q16" i="7"/>
  <c r="Q18" i="7" s="1"/>
  <c r="P16" i="7"/>
  <c r="P18" i="7" s="1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P14" i="7"/>
  <c r="Q14" i="7" s="1"/>
  <c r="P13" i="7"/>
  <c r="Q13" i="7" s="1"/>
  <c r="Q15" i="7" s="1"/>
  <c r="O12" i="7"/>
  <c r="N12" i="7"/>
  <c r="M12" i="7"/>
  <c r="L12" i="7"/>
  <c r="K12" i="7"/>
  <c r="K22" i="7" s="1"/>
  <c r="J12" i="7"/>
  <c r="I12" i="7"/>
  <c r="H12" i="7"/>
  <c r="G12" i="7"/>
  <c r="F12" i="7"/>
  <c r="E12" i="7"/>
  <c r="E22" i="7" s="1"/>
  <c r="D12" i="7"/>
  <c r="C12" i="7"/>
  <c r="Q11" i="7"/>
  <c r="P11" i="7"/>
  <c r="P10" i="7"/>
  <c r="P12" i="7" s="1"/>
  <c r="O9" i="7"/>
  <c r="N9" i="7"/>
  <c r="M9" i="7"/>
  <c r="L9" i="7"/>
  <c r="K9" i="7"/>
  <c r="J9" i="7"/>
  <c r="I9" i="7"/>
  <c r="H9" i="7"/>
  <c r="G9" i="7"/>
  <c r="F9" i="7"/>
  <c r="E9" i="7"/>
  <c r="D9" i="7"/>
  <c r="C9" i="7"/>
  <c r="P8" i="7"/>
  <c r="Q8" i="7" s="1"/>
  <c r="Q7" i="7"/>
  <c r="Q9" i="7" s="1"/>
  <c r="P7" i="7"/>
  <c r="P9" i="7" s="1"/>
  <c r="O6" i="7"/>
  <c r="O22" i="7" s="1"/>
  <c r="N6" i="7"/>
  <c r="N22" i="7" s="1"/>
  <c r="M6" i="7"/>
  <c r="M22" i="7" s="1"/>
  <c r="L6" i="7"/>
  <c r="L22" i="7" s="1"/>
  <c r="K6" i="7"/>
  <c r="J6" i="7"/>
  <c r="J22" i="7" s="1"/>
  <c r="I6" i="7"/>
  <c r="I22" i="7" s="1"/>
  <c r="H6" i="7"/>
  <c r="H22" i="7" s="1"/>
  <c r="G6" i="7"/>
  <c r="G22" i="7" s="1"/>
  <c r="F6" i="7"/>
  <c r="F22" i="7" s="1"/>
  <c r="E6" i="7"/>
  <c r="D6" i="7"/>
  <c r="D22" i="7" s="1"/>
  <c r="C6" i="7"/>
  <c r="C22" i="7" s="1"/>
  <c r="P5" i="7"/>
  <c r="Q5" i="7" s="1"/>
  <c r="Q4" i="7"/>
  <c r="Q6" i="7" s="1"/>
  <c r="P4" i="7"/>
  <c r="P6" i="7" s="1"/>
  <c r="O14" i="3"/>
  <c r="N14" i="3"/>
  <c r="M14" i="3"/>
  <c r="L14" i="3"/>
  <c r="I14" i="3"/>
  <c r="O13" i="3"/>
  <c r="N13" i="3"/>
  <c r="M13" i="3"/>
  <c r="L13" i="3"/>
  <c r="K13" i="3"/>
  <c r="K14" i="3" s="1"/>
  <c r="J13" i="3"/>
  <c r="I13" i="3"/>
  <c r="H13" i="3"/>
  <c r="G13" i="3"/>
  <c r="F13" i="3"/>
  <c r="E13" i="3"/>
  <c r="D13" i="3"/>
  <c r="O8" i="3"/>
  <c r="N8" i="3"/>
  <c r="M8" i="3"/>
  <c r="L8" i="3"/>
  <c r="K8" i="3"/>
  <c r="J8" i="3"/>
  <c r="I8" i="3"/>
  <c r="H8" i="3"/>
  <c r="H14" i="3" s="1"/>
  <c r="G8" i="3"/>
  <c r="G14" i="3" s="1"/>
  <c r="F8" i="3"/>
  <c r="E8" i="3"/>
  <c r="E14" i="3" s="1"/>
  <c r="D8" i="3"/>
  <c r="D14" i="3" s="1"/>
  <c r="C13" i="3"/>
  <c r="P12" i="3"/>
  <c r="Q12" i="3" s="1"/>
  <c r="P11" i="3"/>
  <c r="Q11" i="3" s="1"/>
  <c r="Q10" i="3"/>
  <c r="P10" i="3"/>
  <c r="P9" i="3"/>
  <c r="Q9" i="3" s="1"/>
  <c r="C8" i="3"/>
  <c r="P7" i="3"/>
  <c r="Q7" i="3" s="1"/>
  <c r="P6" i="3"/>
  <c r="Q6" i="3" s="1"/>
  <c r="P5" i="3"/>
  <c r="Q5" i="3" s="1"/>
  <c r="P4" i="3"/>
  <c r="O19" i="2"/>
  <c r="L19" i="2"/>
  <c r="K19" i="2"/>
  <c r="I19" i="2"/>
  <c r="F19" i="2"/>
  <c r="E19" i="2"/>
  <c r="D19" i="2"/>
  <c r="O18" i="2"/>
  <c r="N18" i="2"/>
  <c r="M18" i="2"/>
  <c r="L18" i="2"/>
  <c r="K18" i="2"/>
  <c r="J18" i="2"/>
  <c r="I18" i="2"/>
  <c r="H18" i="2"/>
  <c r="H19" i="2" s="1"/>
  <c r="G18" i="2"/>
  <c r="G19" i="2" s="1"/>
  <c r="F18" i="2"/>
  <c r="E18" i="2"/>
  <c r="D18" i="2"/>
  <c r="O10" i="2"/>
  <c r="N10" i="2"/>
  <c r="N19" i="2" s="1"/>
  <c r="M10" i="2"/>
  <c r="L10" i="2"/>
  <c r="K10" i="2"/>
  <c r="J10" i="2"/>
  <c r="J19" i="2" s="1"/>
  <c r="I10" i="2"/>
  <c r="H10" i="2"/>
  <c r="G10" i="2"/>
  <c r="F10" i="2"/>
  <c r="E10" i="2"/>
  <c r="D10" i="2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N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M11" i="1"/>
  <c r="L11" i="1"/>
  <c r="K11" i="1"/>
  <c r="J11" i="1"/>
  <c r="J18" i="1" s="1"/>
  <c r="I11" i="1"/>
  <c r="I18" i="1" s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7" i="1" s="1"/>
  <c r="P12" i="1"/>
  <c r="Q12" i="1" s="1"/>
  <c r="P10" i="1"/>
  <c r="Q10" i="1" s="1"/>
  <c r="P9" i="1"/>
  <c r="Q9" i="1" s="1"/>
  <c r="P8" i="1"/>
  <c r="Q8" i="1" s="1"/>
  <c r="Q7" i="1"/>
  <c r="P7" i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G15" i="4" s="1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Q9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N21" i="6" s="1"/>
  <c r="M11" i="6"/>
  <c r="M21" i="6" s="1"/>
  <c r="L11" i="6"/>
  <c r="L21" i="6" s="1"/>
  <c r="K11" i="6"/>
  <c r="K21" i="6" s="1"/>
  <c r="J11" i="6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Q13" i="5"/>
  <c r="P17" i="5"/>
  <c r="Q17" i="5" s="1"/>
  <c r="P16" i="5"/>
  <c r="Q16" i="5" s="1"/>
  <c r="P15" i="5"/>
  <c r="Q15" i="5" s="1"/>
  <c r="P14" i="5"/>
  <c r="Q14" i="5" s="1"/>
  <c r="P13" i="5"/>
  <c r="P12" i="5"/>
  <c r="Q12" i="5" s="1"/>
  <c r="P11" i="5"/>
  <c r="Q11" i="5" s="1"/>
  <c r="O19" i="5"/>
  <c r="N19" i="5"/>
  <c r="D19" i="5"/>
  <c r="O18" i="5"/>
  <c r="N18" i="5"/>
  <c r="M18" i="5"/>
  <c r="M19" i="5" s="1"/>
  <c r="L18" i="5"/>
  <c r="K18" i="5"/>
  <c r="J18" i="5"/>
  <c r="I18" i="5"/>
  <c r="H18" i="5"/>
  <c r="G18" i="5"/>
  <c r="F18" i="5"/>
  <c r="E18" i="5"/>
  <c r="D18" i="5"/>
  <c r="Q5" i="5"/>
  <c r="P9" i="5"/>
  <c r="Q9" i="5" s="1"/>
  <c r="P8" i="5"/>
  <c r="Q8" i="5" s="1"/>
  <c r="P7" i="5"/>
  <c r="Q7" i="5" s="1"/>
  <c r="P6" i="5"/>
  <c r="Q6" i="5" s="1"/>
  <c r="P5" i="5"/>
  <c r="P4" i="5"/>
  <c r="Q4" i="5" s="1"/>
  <c r="O10" i="5"/>
  <c r="N10" i="5"/>
  <c r="M10" i="5"/>
  <c r="L10" i="5"/>
  <c r="L19" i="5" s="1"/>
  <c r="K10" i="5"/>
  <c r="K19" i="5" s="1"/>
  <c r="J10" i="5"/>
  <c r="I10" i="5"/>
  <c r="H10" i="5"/>
  <c r="G10" i="5"/>
  <c r="F10" i="5"/>
  <c r="F19" i="5" s="1"/>
  <c r="E10" i="5"/>
  <c r="E19" i="5" s="1"/>
  <c r="D10" i="5"/>
  <c r="C18" i="5"/>
  <c r="D9" i="4"/>
  <c r="D15" i="4" s="1"/>
  <c r="Q22" i="7" l="1"/>
  <c r="Q10" i="7"/>
  <c r="Q12" i="7" s="1"/>
  <c r="P21" i="7"/>
  <c r="P22" i="7" s="1"/>
  <c r="Q13" i="3"/>
  <c r="P13" i="3"/>
  <c r="J14" i="3"/>
  <c r="P8" i="3"/>
  <c r="P14" i="3" s="1"/>
  <c r="M19" i="2"/>
  <c r="Q18" i="2"/>
  <c r="P18" i="2"/>
  <c r="P10" i="2"/>
  <c r="P19" i="2" s="1"/>
  <c r="M18" i="1"/>
  <c r="Q11" i="1"/>
  <c r="P11" i="1"/>
  <c r="P18" i="1" s="1"/>
  <c r="M15" i="4"/>
  <c r="Q14" i="4"/>
  <c r="Q15" i="4" s="1"/>
  <c r="J15" i="4"/>
  <c r="Q11" i="6"/>
  <c r="J21" i="6"/>
  <c r="J19" i="5"/>
  <c r="P10" i="5"/>
  <c r="F14" i="3"/>
  <c r="C14" i="3"/>
  <c r="Q4" i="3"/>
  <c r="Q8" i="3" s="1"/>
  <c r="Q14" i="3" s="1"/>
  <c r="Q4" i="2"/>
  <c r="Q10" i="2" s="1"/>
  <c r="H18" i="1"/>
  <c r="G18" i="1"/>
  <c r="F18" i="1"/>
  <c r="E18" i="1"/>
  <c r="D18" i="1"/>
  <c r="Q18" i="5"/>
  <c r="P18" i="5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Q21" i="6" s="1"/>
  <c r="G19" i="5"/>
  <c r="Q19" i="2" l="1"/>
  <c r="Q18" i="1"/>
  <c r="P19" i="5"/>
  <c r="Q19" i="5"/>
  <c r="P21" i="6"/>
  <c r="P15" i="4"/>
  <c r="F9" i="4" l="1"/>
  <c r="F15" i="4" s="1"/>
  <c r="E9" i="4"/>
  <c r="E15" i="4" s="1"/>
  <c r="H19" i="5" l="1"/>
  <c r="I19" i="5"/>
  <c r="C9" i="4" l="1"/>
  <c r="C15" i="4" s="1"/>
  <c r="C10" i="5"/>
  <c r="C19" i="5" l="1"/>
</calcChain>
</file>

<file path=xl/sharedStrings.xml><?xml version="1.0" encoding="utf-8"?>
<sst xmlns="http://schemas.openxmlformats.org/spreadsheetml/2006/main" count="286" uniqueCount="117">
  <si>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</si>
  <si>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</si>
  <si>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</si>
  <si>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</si>
  <si>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</si>
  <si>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</si>
  <si>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</si>
  <si>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</si>
  <si>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</si>
  <si>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</si>
  <si>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</si>
  <si>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</si>
  <si>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</si>
  <si>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</si>
  <si>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</si>
  <si>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</si>
  <si>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</si>
  <si>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</si>
  <si>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</si>
  <si>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</si>
  <si>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</si>
  <si>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</si>
  <si>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</si>
  <si>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</si>
  <si>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</si>
  <si>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</si>
  <si>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</si>
  <si>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</si>
  <si>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</si>
  <si>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</si>
  <si>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</si>
  <si>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</si>
  <si>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</si>
  <si>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</si>
  <si>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</si>
  <si>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</si>
  <si>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</si>
  <si>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</si>
  <si>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</si>
  <si>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</si>
  <si>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</si>
  <si>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</si>
  <si>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</si>
  <si>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</si>
  <si>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</si>
  <si>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</si>
  <si>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</si>
  <si>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</si>
  <si>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</si>
  <si>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</si>
  <si>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</si>
  <si>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</si>
  <si>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</si>
  <si>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</si>
  <si>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</si>
  <si>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</si>
  <si>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</si>
  <si>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</si>
  <si>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</si>
  <si>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</si>
  <si>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</si>
  <si>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</si>
  <si>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</si>
  <si>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</si>
  <si>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</si>
  <si>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</si>
  <si>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</si>
  <si>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</si>
  <si>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</si>
  <si>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</si>
  <si>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</si>
  <si>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</si>
  <si>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</si>
  <si>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</si>
  <si>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</si>
  <si>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</si>
  <si>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</si>
  <si>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</si>
  <si>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</si>
  <si>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</si>
  <si>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</si>
  <si>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</si>
  <si>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</si>
  <si>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</si>
  <si>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</si>
  <si>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</si>
  <si>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</si>
  <si>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</si>
  <si>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</si>
  <si>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</si>
  <si>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</si>
  <si>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</si>
  <si>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</si>
  <si>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</si>
  <si>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</si>
  <si>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</si>
  <si>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</si>
  <si>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</si>
  <si>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</si>
  <si>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</si>
  <si>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</si>
  <si>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</si>
  <si>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2022～2023・1Ｒ　会員一覧　(８月）</t>
    <rPh sb="13" eb="15">
      <t>カイイン</t>
    </rPh>
    <rPh sb="15" eb="17">
      <t>イチラン</t>
    </rPh>
    <rPh sb="20" eb="21">
      <t>ガツ</t>
    </rPh>
    <phoneticPr fontId="2"/>
  </si>
  <si>
    <t>2022～2023・2Ｒ　会員一覧　(８月）</t>
    <phoneticPr fontId="2"/>
  </si>
  <si>
    <t>2022～2023・3Ｒ　会員一覧　(８月）</t>
    <phoneticPr fontId="2"/>
  </si>
  <si>
    <t>2022～2023・4Ｒ　会員一覧　(８月）</t>
    <phoneticPr fontId="2"/>
  </si>
  <si>
    <t>2022～2023・5Ｒ　会員一覧　(８月）</t>
    <phoneticPr fontId="2"/>
  </si>
  <si>
    <t>2022～2023・6Ｒ　会員一覧　(８月）</t>
    <phoneticPr fontId="2"/>
  </si>
  <si>
    <t>２０２２～２０２３　R.Ｚ別 会員動静一覧（Ｒ４年８月）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6" eb="27">
      <t>ガツ</t>
    </rPh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</si>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</sst>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38" fontId="8" fillId="0" borderId="7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8" fillId="0" borderId="36" xfId="0" applyNumberFormat="1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14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right" vertical="center"/>
    </xf>
    <xf numFmtId="176" fontId="8" fillId="0" borderId="82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176" fontId="0" fillId="0" borderId="0" xfId="0" applyNumberForma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83" xfId="0" applyNumberFormat="1" applyFont="1" applyBorder="1" applyAlignment="1">
      <alignment horizontal="center" vertical="center"/>
    </xf>
    <xf numFmtId="178" fontId="7" fillId="0" borderId="84" xfId="0" applyNumberFormat="1" applyFont="1" applyBorder="1" applyAlignment="1">
      <alignment horizontal="center" vertical="center"/>
    </xf>
    <xf numFmtId="178" fontId="7" fillId="0" borderId="50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84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Q22"/>
  <sheetViews>
    <sheetView zoomScaleNormal="100" workbookViewId="0">
      <selection activeCell="O16" sqref="O16"/>
    </sheetView>
  </sheetViews>
  <sheetFormatPr defaultRowHeight="18" x14ac:dyDescent="0.45"/>
  <cols>
    <col min="1" max="1" width="6.69921875" customWidth="1"/>
    <col min="2" max="2" width="17.69921875" customWidth="1"/>
    <col min="3" max="3" width="6.69921875" customWidth="1"/>
    <col min="4" max="6" width="6.69921875" style="22" customWidth="1"/>
    <col min="7" max="7" width="6.69921875" customWidth="1"/>
    <col min="8" max="16" width="6.69921875" style="22" customWidth="1"/>
    <col min="17" max="17" width="6.69921875" customWidth="1"/>
  </cols>
  <sheetData>
    <row r="1" spans="1:17" ht="37.049999999999997" customHeight="1" thickBot="1" x14ac:dyDescent="0.5">
      <c r="A1" s="153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20.399999999999999" thickBot="1" x14ac:dyDescent="0.5">
      <c r="A2" s="159" t="s">
        <v>0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18.600000000000001" thickBot="1" x14ac:dyDescent="0.5">
      <c r="A3" s="160"/>
      <c r="B3" s="166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19.8" x14ac:dyDescent="0.45">
      <c r="A4" s="159" t="s">
        <v>3</v>
      </c>
      <c r="B4" s="13" t="s">
        <v>37</v>
      </c>
      <c r="C4" s="6">
        <v>21</v>
      </c>
      <c r="D4" s="2">
        <v>20</v>
      </c>
      <c r="E4" s="2"/>
      <c r="F4" s="19">
        <v>1</v>
      </c>
      <c r="G4" s="6">
        <v>1</v>
      </c>
      <c r="H4" s="39"/>
      <c r="I4" s="39"/>
      <c r="J4" s="75"/>
      <c r="K4" s="76"/>
      <c r="L4" s="77"/>
      <c r="M4" s="71">
        <v>1</v>
      </c>
      <c r="N4" s="76"/>
      <c r="O4" s="78"/>
      <c r="P4" s="79">
        <f>+J4+K4+L4-M4-N4-O4</f>
        <v>-1</v>
      </c>
      <c r="Q4" s="80">
        <f>+C4+P4</f>
        <v>20</v>
      </c>
    </row>
    <row r="5" spans="1:17" ht="19.8" x14ac:dyDescent="0.45">
      <c r="A5" s="161"/>
      <c r="B5" s="24" t="s">
        <v>41</v>
      </c>
      <c r="C5" s="26">
        <v>39</v>
      </c>
      <c r="D5" s="23">
        <v>22</v>
      </c>
      <c r="E5" s="23">
        <v>11</v>
      </c>
      <c r="F5" s="37">
        <v>6</v>
      </c>
      <c r="G5" s="26">
        <v>3</v>
      </c>
      <c r="H5" s="40">
        <v>3</v>
      </c>
      <c r="I5" s="40"/>
      <c r="J5" s="74"/>
      <c r="K5" s="81"/>
      <c r="L5" s="82"/>
      <c r="M5" s="83"/>
      <c r="N5" s="81"/>
      <c r="O5" s="84"/>
      <c r="P5" s="85">
        <f t="shared" ref="P5:P17" si="0">+J5+K5+L5-M5-N5-O5</f>
        <v>0</v>
      </c>
      <c r="Q5" s="86">
        <f t="shared" ref="Q5:Q17" si="1">+C5+P5</f>
        <v>39</v>
      </c>
    </row>
    <row r="6" spans="1:17" ht="19.8" x14ac:dyDescent="0.45">
      <c r="A6" s="161"/>
      <c r="B6" s="24" t="s">
        <v>42</v>
      </c>
      <c r="C6" s="26">
        <v>50</v>
      </c>
      <c r="D6" s="23">
        <v>35</v>
      </c>
      <c r="E6" s="23">
        <v>15</v>
      </c>
      <c r="F6" s="37"/>
      <c r="G6" s="26">
        <v>3</v>
      </c>
      <c r="H6" s="40"/>
      <c r="I6" s="40"/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50</v>
      </c>
    </row>
    <row r="7" spans="1:17" ht="19.8" x14ac:dyDescent="0.45">
      <c r="A7" s="161"/>
      <c r="B7" s="24" t="s">
        <v>38</v>
      </c>
      <c r="C7" s="26">
        <v>36</v>
      </c>
      <c r="D7" s="23">
        <v>17</v>
      </c>
      <c r="E7" s="23">
        <v>12</v>
      </c>
      <c r="F7" s="37">
        <v>7</v>
      </c>
      <c r="G7" s="26">
        <v>3</v>
      </c>
      <c r="H7" s="23">
        <v>3</v>
      </c>
      <c r="I7" s="40">
        <v>5</v>
      </c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36</v>
      </c>
    </row>
    <row r="8" spans="1:17" ht="19.8" x14ac:dyDescent="0.45">
      <c r="A8" s="161"/>
      <c r="B8" s="24" t="s">
        <v>96</v>
      </c>
      <c r="C8" s="26">
        <v>25</v>
      </c>
      <c r="D8" s="23">
        <v>12</v>
      </c>
      <c r="E8" s="23">
        <v>7</v>
      </c>
      <c r="F8" s="37">
        <v>6</v>
      </c>
      <c r="G8" s="26">
        <v>2</v>
      </c>
      <c r="H8" s="40">
        <v>1</v>
      </c>
      <c r="I8" s="40"/>
      <c r="J8" s="74"/>
      <c r="K8" s="81"/>
      <c r="L8" s="82"/>
      <c r="M8" s="83"/>
      <c r="N8" s="81"/>
      <c r="O8" s="84"/>
      <c r="P8" s="87">
        <f t="shared" si="0"/>
        <v>0</v>
      </c>
      <c r="Q8" s="86">
        <f t="shared" si="1"/>
        <v>25</v>
      </c>
    </row>
    <row r="9" spans="1:17" ht="20.399999999999999" thickBot="1" x14ac:dyDescent="0.5">
      <c r="A9" s="161"/>
      <c r="B9" s="17" t="s">
        <v>39</v>
      </c>
      <c r="C9" s="7">
        <v>32</v>
      </c>
      <c r="D9" s="56">
        <v>31</v>
      </c>
      <c r="E9" s="56"/>
      <c r="F9" s="48">
        <v>1</v>
      </c>
      <c r="G9" s="7">
        <v>4</v>
      </c>
      <c r="H9" s="41"/>
      <c r="I9" s="41"/>
      <c r="J9" s="90"/>
      <c r="K9" s="91"/>
      <c r="L9" s="92"/>
      <c r="M9" s="72">
        <v>2</v>
      </c>
      <c r="N9" s="91"/>
      <c r="O9" s="93"/>
      <c r="P9" s="94">
        <f t="shared" si="0"/>
        <v>-2</v>
      </c>
      <c r="Q9" s="95">
        <f t="shared" si="1"/>
        <v>30</v>
      </c>
    </row>
    <row r="10" spans="1:17" ht="20.399999999999999" thickBot="1" x14ac:dyDescent="0.5">
      <c r="A10" s="160"/>
      <c r="B10" s="49" t="s">
        <v>72</v>
      </c>
      <c r="C10" s="31">
        <f>SUM(C4:C9)</f>
        <v>203</v>
      </c>
      <c r="D10" s="33">
        <f t="shared" ref="D10:Q10" si="2">SUM(D4:D9)</f>
        <v>137</v>
      </c>
      <c r="E10" s="33">
        <f t="shared" si="2"/>
        <v>45</v>
      </c>
      <c r="F10" s="47">
        <f t="shared" si="2"/>
        <v>21</v>
      </c>
      <c r="G10" s="31">
        <f t="shared" si="2"/>
        <v>16</v>
      </c>
      <c r="H10" s="42">
        <f t="shared" si="2"/>
        <v>7</v>
      </c>
      <c r="I10" s="42">
        <f t="shared" si="2"/>
        <v>5</v>
      </c>
      <c r="J10" s="69">
        <f t="shared" si="2"/>
        <v>0</v>
      </c>
      <c r="K10" s="42">
        <f t="shared" si="2"/>
        <v>0</v>
      </c>
      <c r="L10" s="63">
        <f t="shared" si="2"/>
        <v>0</v>
      </c>
      <c r="M10" s="31">
        <f t="shared" si="2"/>
        <v>3</v>
      </c>
      <c r="N10" s="42">
        <f t="shared" si="2"/>
        <v>0</v>
      </c>
      <c r="O10" s="70">
        <f t="shared" si="2"/>
        <v>0</v>
      </c>
      <c r="P10" s="46">
        <f t="shared" si="2"/>
        <v>-3</v>
      </c>
      <c r="Q10" s="38">
        <f t="shared" si="2"/>
        <v>200</v>
      </c>
    </row>
    <row r="11" spans="1:17" ht="19.8" x14ac:dyDescent="0.45">
      <c r="A11" s="154" t="s">
        <v>2</v>
      </c>
      <c r="B11" s="25" t="s">
        <v>40</v>
      </c>
      <c r="C11" s="9">
        <v>18</v>
      </c>
      <c r="D11" s="51">
        <v>17</v>
      </c>
      <c r="E11" s="51"/>
      <c r="F11" s="58">
        <v>1</v>
      </c>
      <c r="G11" s="9">
        <v>2</v>
      </c>
      <c r="H11" s="43"/>
      <c r="I11" s="43"/>
      <c r="J11" s="73">
        <v>2</v>
      </c>
      <c r="K11" s="96"/>
      <c r="L11" s="97"/>
      <c r="M11" s="98"/>
      <c r="N11" s="96"/>
      <c r="O11" s="99"/>
      <c r="P11" s="89">
        <f t="shared" si="0"/>
        <v>2</v>
      </c>
      <c r="Q11" s="100">
        <f t="shared" si="1"/>
        <v>20</v>
      </c>
    </row>
    <row r="12" spans="1:17" ht="19.8" x14ac:dyDescent="0.45">
      <c r="A12" s="155"/>
      <c r="B12" s="24" t="s">
        <v>43</v>
      </c>
      <c r="C12" s="26">
        <v>45</v>
      </c>
      <c r="D12" s="23">
        <v>44</v>
      </c>
      <c r="E12" s="23"/>
      <c r="F12" s="37">
        <v>1</v>
      </c>
      <c r="G12" s="26">
        <v>1</v>
      </c>
      <c r="H12" s="40"/>
      <c r="I12" s="40"/>
      <c r="J12" s="74">
        <v>4</v>
      </c>
      <c r="K12" s="81"/>
      <c r="L12" s="82"/>
      <c r="M12" s="83">
        <v>1</v>
      </c>
      <c r="N12" s="81"/>
      <c r="O12" s="84"/>
      <c r="P12" s="89">
        <f t="shared" si="0"/>
        <v>3</v>
      </c>
      <c r="Q12" s="86">
        <f t="shared" si="1"/>
        <v>48</v>
      </c>
    </row>
    <row r="13" spans="1:17" ht="19.8" x14ac:dyDescent="0.45">
      <c r="A13" s="155"/>
      <c r="B13" s="24" t="s">
        <v>44</v>
      </c>
      <c r="C13" s="26">
        <v>83</v>
      </c>
      <c r="D13" s="23">
        <v>59</v>
      </c>
      <c r="E13" s="23">
        <v>18</v>
      </c>
      <c r="F13" s="37">
        <v>6</v>
      </c>
      <c r="G13" s="26">
        <v>3</v>
      </c>
      <c r="H13" s="40">
        <v>2</v>
      </c>
      <c r="I13" s="40"/>
      <c r="J13" s="74"/>
      <c r="K13" s="81"/>
      <c r="L13" s="82"/>
      <c r="M13" s="83"/>
      <c r="N13" s="81"/>
      <c r="O13" s="84"/>
      <c r="P13" s="87">
        <f t="shared" si="0"/>
        <v>0</v>
      </c>
      <c r="Q13" s="101">
        <f t="shared" si="1"/>
        <v>83</v>
      </c>
    </row>
    <row r="14" spans="1:17" ht="19.8" x14ac:dyDescent="0.45">
      <c r="A14" s="155"/>
      <c r="B14" s="24" t="s">
        <v>45</v>
      </c>
      <c r="C14" s="26">
        <v>78</v>
      </c>
      <c r="D14" s="23">
        <v>73</v>
      </c>
      <c r="E14" s="23"/>
      <c r="F14" s="37">
        <v>5</v>
      </c>
      <c r="G14" s="26">
        <v>10</v>
      </c>
      <c r="H14" s="40">
        <v>5</v>
      </c>
      <c r="I14" s="40">
        <v>5</v>
      </c>
      <c r="J14" s="74"/>
      <c r="K14" s="81"/>
      <c r="L14" s="82"/>
      <c r="M14" s="83">
        <v>1</v>
      </c>
      <c r="N14" s="81"/>
      <c r="O14" s="84"/>
      <c r="P14" s="89">
        <f t="shared" si="0"/>
        <v>-1</v>
      </c>
      <c r="Q14" s="101">
        <f t="shared" si="1"/>
        <v>77</v>
      </c>
    </row>
    <row r="15" spans="1:17" ht="19.8" x14ac:dyDescent="0.45">
      <c r="A15" s="156"/>
      <c r="B15" s="27" t="s">
        <v>46</v>
      </c>
      <c r="C15" s="29">
        <v>15</v>
      </c>
      <c r="D15" s="28">
        <v>13</v>
      </c>
      <c r="E15" s="28"/>
      <c r="F15" s="45">
        <v>2</v>
      </c>
      <c r="G15" s="29">
        <v>2</v>
      </c>
      <c r="H15" s="44"/>
      <c r="I15" s="44"/>
      <c r="J15" s="102"/>
      <c r="K15" s="103"/>
      <c r="L15" s="104"/>
      <c r="M15" s="105"/>
      <c r="N15" s="103"/>
      <c r="O15" s="106"/>
      <c r="P15" s="89">
        <f t="shared" si="0"/>
        <v>0</v>
      </c>
      <c r="Q15" s="101">
        <f t="shared" si="1"/>
        <v>15</v>
      </c>
    </row>
    <row r="16" spans="1:17" ht="19.8" x14ac:dyDescent="0.45">
      <c r="A16" s="156"/>
      <c r="B16" s="24" t="s">
        <v>47</v>
      </c>
      <c r="C16" s="26">
        <v>17</v>
      </c>
      <c r="D16" s="23">
        <v>11</v>
      </c>
      <c r="E16" s="23">
        <v>6</v>
      </c>
      <c r="F16" s="37"/>
      <c r="G16" s="26">
        <v>20</v>
      </c>
      <c r="H16" s="40">
        <v>10</v>
      </c>
      <c r="I16" s="40"/>
      <c r="J16" s="74"/>
      <c r="K16" s="81"/>
      <c r="L16" s="82"/>
      <c r="M16" s="83"/>
      <c r="N16" s="81"/>
      <c r="O16" s="84"/>
      <c r="P16" s="89">
        <f t="shared" si="0"/>
        <v>0</v>
      </c>
      <c r="Q16" s="101">
        <f t="shared" si="1"/>
        <v>17</v>
      </c>
    </row>
    <row r="17" spans="1:17" s="22" customFormat="1" ht="20.399999999999999" thickBot="1" x14ac:dyDescent="0.5">
      <c r="A17" s="156"/>
      <c r="B17" s="52" t="s">
        <v>95</v>
      </c>
      <c r="C17" s="53">
        <v>26</v>
      </c>
      <c r="D17" s="57">
        <v>26</v>
      </c>
      <c r="E17" s="57"/>
      <c r="F17" s="55"/>
      <c r="G17" s="53">
        <v>5</v>
      </c>
      <c r="H17" s="54"/>
      <c r="I17" s="54"/>
      <c r="J17" s="107"/>
      <c r="K17" s="108"/>
      <c r="L17" s="109"/>
      <c r="M17" s="110">
        <v>1</v>
      </c>
      <c r="N17" s="108"/>
      <c r="O17" s="111"/>
      <c r="P17" s="112">
        <f t="shared" si="0"/>
        <v>-1</v>
      </c>
      <c r="Q17" s="113">
        <f t="shared" si="1"/>
        <v>25</v>
      </c>
    </row>
    <row r="18" spans="1:17" ht="20.399999999999999" thickBot="1" x14ac:dyDescent="0.5">
      <c r="A18" s="156"/>
      <c r="B18" s="30" t="s">
        <v>72</v>
      </c>
      <c r="C18" s="31">
        <f>SUM(C11:C17)</f>
        <v>282</v>
      </c>
      <c r="D18" s="33">
        <f t="shared" ref="D18:Q18" si="3">SUM(D11:D17)</f>
        <v>243</v>
      </c>
      <c r="E18" s="33">
        <f t="shared" si="3"/>
        <v>24</v>
      </c>
      <c r="F18" s="47">
        <f t="shared" si="3"/>
        <v>15</v>
      </c>
      <c r="G18" s="31">
        <f t="shared" si="3"/>
        <v>43</v>
      </c>
      <c r="H18" s="42">
        <f t="shared" si="3"/>
        <v>17</v>
      </c>
      <c r="I18" s="42">
        <f t="shared" si="3"/>
        <v>5</v>
      </c>
      <c r="J18" s="69">
        <f t="shared" si="3"/>
        <v>6</v>
      </c>
      <c r="K18" s="42">
        <f t="shared" si="3"/>
        <v>0</v>
      </c>
      <c r="L18" s="42">
        <f t="shared" si="3"/>
        <v>0</v>
      </c>
      <c r="M18" s="31">
        <f t="shared" si="3"/>
        <v>3</v>
      </c>
      <c r="N18" s="42">
        <f t="shared" si="3"/>
        <v>0</v>
      </c>
      <c r="O18" s="70">
        <f t="shared" si="3"/>
        <v>0</v>
      </c>
      <c r="P18" s="47">
        <f t="shared" si="3"/>
        <v>3</v>
      </c>
      <c r="Q18" s="38">
        <f t="shared" si="3"/>
        <v>285</v>
      </c>
    </row>
    <row r="19" spans="1:17" ht="21" customHeight="1" x14ac:dyDescent="0.45">
      <c r="A19" s="157" t="s">
        <v>73</v>
      </c>
      <c r="B19" s="159" t="s">
        <v>74</v>
      </c>
      <c r="C19" s="149">
        <f>+C10+C18</f>
        <v>485</v>
      </c>
      <c r="D19" s="136">
        <f t="shared" ref="D19:F19" si="4">+D10+D18</f>
        <v>380</v>
      </c>
      <c r="E19" s="136">
        <f t="shared" si="4"/>
        <v>69</v>
      </c>
      <c r="F19" s="138">
        <f t="shared" si="4"/>
        <v>36</v>
      </c>
      <c r="G19" s="149">
        <f>+G10+G18</f>
        <v>59</v>
      </c>
      <c r="H19" s="136">
        <f>H10+H18</f>
        <v>24</v>
      </c>
      <c r="I19" s="147">
        <f>I10+I18</f>
        <v>10</v>
      </c>
      <c r="J19" s="145">
        <f t="shared" ref="J19:O19" si="5">+J10+J18</f>
        <v>6</v>
      </c>
      <c r="K19" s="136">
        <f t="shared" si="5"/>
        <v>0</v>
      </c>
      <c r="L19" s="147">
        <f t="shared" si="5"/>
        <v>0</v>
      </c>
      <c r="M19" s="149">
        <f t="shared" si="5"/>
        <v>6</v>
      </c>
      <c r="N19" s="136">
        <f t="shared" si="5"/>
        <v>0</v>
      </c>
      <c r="O19" s="151">
        <f t="shared" si="5"/>
        <v>0</v>
      </c>
      <c r="P19" s="140">
        <f t="shared" ref="P19" si="6">+P10+P18</f>
        <v>0</v>
      </c>
      <c r="Q19" s="162">
        <f t="shared" ref="Q19" si="7">+Q10+Q18</f>
        <v>485</v>
      </c>
    </row>
    <row r="20" spans="1:17" ht="22.05" customHeight="1" thickBot="1" x14ac:dyDescent="0.5">
      <c r="A20" s="158"/>
      <c r="B20" s="160"/>
      <c r="C20" s="150"/>
      <c r="D20" s="137"/>
      <c r="E20" s="137"/>
      <c r="F20" s="139"/>
      <c r="G20" s="150"/>
      <c r="H20" s="137"/>
      <c r="I20" s="148"/>
      <c r="J20" s="146"/>
      <c r="K20" s="137"/>
      <c r="L20" s="148"/>
      <c r="M20" s="150"/>
      <c r="N20" s="137"/>
      <c r="O20" s="152"/>
      <c r="P20" s="141"/>
      <c r="Q20" s="163"/>
    </row>
    <row r="22" spans="1:17" ht="19.8" x14ac:dyDescent="0.45"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8">
    <mergeCell ref="A1:Q1"/>
    <mergeCell ref="A11:A18"/>
    <mergeCell ref="A19:A20"/>
    <mergeCell ref="B19:B20"/>
    <mergeCell ref="A4:A10"/>
    <mergeCell ref="C19:C20"/>
    <mergeCell ref="G19:G20"/>
    <mergeCell ref="I19:I20"/>
    <mergeCell ref="Q19:Q20"/>
    <mergeCell ref="C2:F2"/>
    <mergeCell ref="B2:B3"/>
    <mergeCell ref="A2:A3"/>
    <mergeCell ref="G2:I2"/>
    <mergeCell ref="J2:L2"/>
    <mergeCell ref="P2:P3"/>
    <mergeCell ref="Q2:Q3"/>
    <mergeCell ref="D19:D20"/>
    <mergeCell ref="E19:E20"/>
    <mergeCell ref="F19:F20"/>
    <mergeCell ref="P19:P20"/>
    <mergeCell ref="M2:O2"/>
    <mergeCell ref="J19:J20"/>
    <mergeCell ref="K19:K20"/>
    <mergeCell ref="L19:L20"/>
    <mergeCell ref="M19:M20"/>
    <mergeCell ref="N19:N20"/>
    <mergeCell ref="O19:O20"/>
    <mergeCell ref="H19:H20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zoomScaleNormal="100" workbookViewId="0">
      <selection activeCell="I16" sqref="I16"/>
    </sheetView>
  </sheetViews>
  <sheetFormatPr defaultRowHeight="18" x14ac:dyDescent="0.45"/>
  <cols>
    <col min="1" max="1" width="6.69921875" customWidth="1"/>
    <col min="2" max="2" width="17.69921875" customWidth="1"/>
    <col min="3" max="4" width="6.69921875" customWidth="1"/>
    <col min="5" max="7" width="6.69921875" style="22" customWidth="1"/>
    <col min="8" max="17" width="6.69921875" customWidth="1"/>
  </cols>
  <sheetData>
    <row r="1" spans="1:17" ht="37.049999999999997" customHeight="1" thickBot="1" x14ac:dyDescent="0.5">
      <c r="A1" s="153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20.399999999999999" thickBot="1" x14ac:dyDescent="0.5">
      <c r="A2" s="159" t="s">
        <v>0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18.600000000000001" customHeight="1" thickBot="1" x14ac:dyDescent="0.5">
      <c r="A3" s="160"/>
      <c r="B3" s="166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19.8" x14ac:dyDescent="0.45">
      <c r="A4" s="159" t="s">
        <v>3</v>
      </c>
      <c r="B4" s="19" t="s">
        <v>48</v>
      </c>
      <c r="C4" s="6">
        <v>31</v>
      </c>
      <c r="D4" s="2">
        <v>26</v>
      </c>
      <c r="E4" s="2"/>
      <c r="F4" s="19">
        <v>5</v>
      </c>
      <c r="G4" s="6">
        <v>5</v>
      </c>
      <c r="H4" s="39">
        <v>2</v>
      </c>
      <c r="I4" s="39">
        <v>1</v>
      </c>
      <c r="J4" s="75"/>
      <c r="K4" s="76"/>
      <c r="L4" s="77"/>
      <c r="M4" s="71"/>
      <c r="N4" s="76"/>
      <c r="O4" s="78"/>
      <c r="P4" s="79">
        <f>+J4+K4+L4-M4-N4-O4</f>
        <v>0</v>
      </c>
      <c r="Q4" s="80">
        <f>+C4+P4</f>
        <v>31</v>
      </c>
    </row>
    <row r="5" spans="1:17" ht="19.8" x14ac:dyDescent="0.45">
      <c r="A5" s="161"/>
      <c r="B5" s="18" t="s">
        <v>49</v>
      </c>
      <c r="C5" s="26">
        <v>26</v>
      </c>
      <c r="D5" s="23">
        <v>21</v>
      </c>
      <c r="E5" s="23">
        <v>3</v>
      </c>
      <c r="F5" s="37">
        <v>2</v>
      </c>
      <c r="G5" s="26">
        <v>3</v>
      </c>
      <c r="H5" s="40"/>
      <c r="I5" s="40"/>
      <c r="J5" s="74">
        <v>1</v>
      </c>
      <c r="K5" s="81"/>
      <c r="L5" s="82"/>
      <c r="M5" s="83"/>
      <c r="N5" s="81"/>
      <c r="O5" s="84"/>
      <c r="P5" s="85">
        <f t="shared" ref="P5:P16" si="0">+J5+K5+L5-M5-N5-O5</f>
        <v>1</v>
      </c>
      <c r="Q5" s="86">
        <f t="shared" ref="Q5:Q16" si="1">+C5+P5</f>
        <v>27</v>
      </c>
    </row>
    <row r="6" spans="1:17" ht="19.8" x14ac:dyDescent="0.45">
      <c r="A6" s="161"/>
      <c r="B6" s="18" t="s">
        <v>54</v>
      </c>
      <c r="C6" s="26">
        <v>45</v>
      </c>
      <c r="D6" s="23">
        <v>44</v>
      </c>
      <c r="E6" s="23"/>
      <c r="F6" s="37">
        <v>1</v>
      </c>
      <c r="G6" s="26">
        <v>2</v>
      </c>
      <c r="H6" s="40"/>
      <c r="I6" s="40"/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45</v>
      </c>
    </row>
    <row r="7" spans="1:17" ht="19.8" x14ac:dyDescent="0.45">
      <c r="A7" s="161"/>
      <c r="B7" s="18" t="s">
        <v>50</v>
      </c>
      <c r="C7" s="26">
        <v>26</v>
      </c>
      <c r="D7" s="23">
        <v>26</v>
      </c>
      <c r="E7" s="23"/>
      <c r="F7" s="37"/>
      <c r="G7" s="26">
        <v>4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26</v>
      </c>
    </row>
    <row r="8" spans="1:17" ht="19.8" x14ac:dyDescent="0.45">
      <c r="A8" s="161"/>
      <c r="B8" s="18" t="s">
        <v>51</v>
      </c>
      <c r="C8" s="26">
        <v>22</v>
      </c>
      <c r="D8" s="23">
        <v>16</v>
      </c>
      <c r="E8" s="23">
        <v>3</v>
      </c>
      <c r="F8" s="37">
        <v>3</v>
      </c>
      <c r="G8" s="26">
        <v>15</v>
      </c>
      <c r="H8" s="40">
        <v>5</v>
      </c>
      <c r="I8" s="40">
        <v>5</v>
      </c>
      <c r="J8" s="74">
        <v>3</v>
      </c>
      <c r="K8" s="81"/>
      <c r="L8" s="82"/>
      <c r="M8" s="83"/>
      <c r="N8" s="81"/>
      <c r="O8" s="84"/>
      <c r="P8" s="87">
        <f t="shared" si="0"/>
        <v>3</v>
      </c>
      <c r="Q8" s="86">
        <f t="shared" si="1"/>
        <v>25</v>
      </c>
    </row>
    <row r="9" spans="1:17" ht="19.8" x14ac:dyDescent="0.45">
      <c r="A9" s="161"/>
      <c r="B9" s="18" t="s">
        <v>52</v>
      </c>
      <c r="C9" s="29">
        <v>46</v>
      </c>
      <c r="D9" s="28">
        <v>27</v>
      </c>
      <c r="E9" s="28">
        <v>15</v>
      </c>
      <c r="F9" s="45">
        <v>4</v>
      </c>
      <c r="G9" s="29">
        <v>8</v>
      </c>
      <c r="H9" s="44"/>
      <c r="I9" s="44"/>
      <c r="J9" s="102">
        <v>1</v>
      </c>
      <c r="K9" s="103"/>
      <c r="L9" s="104"/>
      <c r="M9" s="105">
        <v>1</v>
      </c>
      <c r="N9" s="103"/>
      <c r="O9" s="106"/>
      <c r="P9" s="114">
        <f t="shared" si="0"/>
        <v>0</v>
      </c>
      <c r="Q9" s="115">
        <f t="shared" si="1"/>
        <v>46</v>
      </c>
    </row>
    <row r="10" spans="1:17" ht="20.399999999999999" thickBot="1" x14ac:dyDescent="0.5">
      <c r="A10" s="161"/>
      <c r="B10" s="21" t="s">
        <v>53</v>
      </c>
      <c r="C10" s="7">
        <v>100</v>
      </c>
      <c r="D10" s="56">
        <v>38</v>
      </c>
      <c r="E10" s="56">
        <v>32</v>
      </c>
      <c r="F10" s="48">
        <v>30</v>
      </c>
      <c r="G10" s="7">
        <v>5</v>
      </c>
      <c r="H10" s="41"/>
      <c r="I10" s="41">
        <v>1</v>
      </c>
      <c r="J10" s="90">
        <v>1</v>
      </c>
      <c r="K10" s="91"/>
      <c r="L10" s="92"/>
      <c r="M10" s="72">
        <v>1</v>
      </c>
      <c r="N10" s="91"/>
      <c r="O10" s="93"/>
      <c r="P10" s="94">
        <f t="shared" ref="P10" si="2">+J10+K10+L10-M10-N10-O10</f>
        <v>0</v>
      </c>
      <c r="Q10" s="95">
        <f t="shared" ref="Q10" si="3">+C10+P10</f>
        <v>100</v>
      </c>
    </row>
    <row r="11" spans="1:17" ht="20.399999999999999" thickBot="1" x14ac:dyDescent="0.5">
      <c r="A11" s="160"/>
      <c r="B11" s="20" t="s">
        <v>75</v>
      </c>
      <c r="C11" s="31">
        <f>SUM(C4:C10)</f>
        <v>296</v>
      </c>
      <c r="D11" s="33">
        <f t="shared" ref="D11:Q11" si="4">SUM(D4:D10)</f>
        <v>198</v>
      </c>
      <c r="E11" s="33">
        <f t="shared" si="4"/>
        <v>53</v>
      </c>
      <c r="F11" s="47">
        <f t="shared" si="4"/>
        <v>45</v>
      </c>
      <c r="G11" s="31">
        <f t="shared" si="4"/>
        <v>42</v>
      </c>
      <c r="H11" s="42">
        <f t="shared" si="4"/>
        <v>7</v>
      </c>
      <c r="I11" s="42">
        <f t="shared" si="4"/>
        <v>7</v>
      </c>
      <c r="J11" s="69">
        <f t="shared" si="4"/>
        <v>6</v>
      </c>
      <c r="K11" s="42">
        <f t="shared" si="4"/>
        <v>0</v>
      </c>
      <c r="L11" s="63">
        <f t="shared" si="4"/>
        <v>0</v>
      </c>
      <c r="M11" s="31">
        <f t="shared" si="4"/>
        <v>2</v>
      </c>
      <c r="N11" s="42">
        <f t="shared" si="4"/>
        <v>0</v>
      </c>
      <c r="O11" s="70">
        <f t="shared" si="4"/>
        <v>0</v>
      </c>
      <c r="P11" s="46">
        <f t="shared" si="4"/>
        <v>4</v>
      </c>
      <c r="Q11" s="38">
        <f t="shared" si="4"/>
        <v>300</v>
      </c>
    </row>
    <row r="12" spans="1:17" ht="19.8" x14ac:dyDescent="0.45">
      <c r="A12" s="154" t="s">
        <v>2</v>
      </c>
      <c r="B12" s="15" t="s">
        <v>55</v>
      </c>
      <c r="C12" s="26">
        <v>42</v>
      </c>
      <c r="D12" s="23">
        <v>30</v>
      </c>
      <c r="E12" s="23">
        <v>6</v>
      </c>
      <c r="F12" s="37">
        <v>6</v>
      </c>
      <c r="G12" s="26">
        <v>5</v>
      </c>
      <c r="H12" s="40"/>
      <c r="I12" s="40"/>
      <c r="J12" s="74"/>
      <c r="K12" s="81"/>
      <c r="L12" s="82"/>
      <c r="M12" s="83">
        <v>1</v>
      </c>
      <c r="N12" s="81"/>
      <c r="O12" s="84"/>
      <c r="P12" s="89">
        <f t="shared" si="0"/>
        <v>-1</v>
      </c>
      <c r="Q12" s="86">
        <f t="shared" si="1"/>
        <v>41</v>
      </c>
    </row>
    <row r="13" spans="1:17" ht="19.8" x14ac:dyDescent="0.45">
      <c r="A13" s="172"/>
      <c r="B13" s="8" t="s">
        <v>56</v>
      </c>
      <c r="C13" s="26">
        <v>19</v>
      </c>
      <c r="D13" s="23">
        <v>19</v>
      </c>
      <c r="E13" s="23"/>
      <c r="F13" s="37"/>
      <c r="G13" s="26">
        <v>3</v>
      </c>
      <c r="H13" s="40"/>
      <c r="I13" s="40"/>
      <c r="J13" s="74">
        <v>2</v>
      </c>
      <c r="K13" s="81"/>
      <c r="L13" s="82"/>
      <c r="M13" s="83"/>
      <c r="N13" s="81"/>
      <c r="O13" s="84"/>
      <c r="P13" s="87">
        <f t="shared" si="0"/>
        <v>2</v>
      </c>
      <c r="Q13" s="101">
        <f t="shared" si="1"/>
        <v>21</v>
      </c>
    </row>
    <row r="14" spans="1:17" ht="19.8" x14ac:dyDescent="0.45">
      <c r="A14" s="172"/>
      <c r="B14" s="8" t="s">
        <v>57</v>
      </c>
      <c r="C14" s="26">
        <v>55</v>
      </c>
      <c r="D14" s="23">
        <v>40</v>
      </c>
      <c r="E14" s="23">
        <v>12</v>
      </c>
      <c r="F14" s="37">
        <v>3</v>
      </c>
      <c r="G14" s="26">
        <v>5</v>
      </c>
      <c r="H14" s="40"/>
      <c r="I14" s="40"/>
      <c r="J14" s="74">
        <v>2</v>
      </c>
      <c r="K14" s="81"/>
      <c r="L14" s="82"/>
      <c r="M14" s="83">
        <v>1</v>
      </c>
      <c r="N14" s="81"/>
      <c r="O14" s="84"/>
      <c r="P14" s="89">
        <f t="shared" si="0"/>
        <v>1</v>
      </c>
      <c r="Q14" s="101">
        <f t="shared" si="1"/>
        <v>56</v>
      </c>
    </row>
    <row r="15" spans="1:17" ht="19.8" x14ac:dyDescent="0.45">
      <c r="A15" s="155"/>
      <c r="B15" s="14" t="s">
        <v>58</v>
      </c>
      <c r="C15" s="29">
        <v>51</v>
      </c>
      <c r="D15" s="28">
        <v>34</v>
      </c>
      <c r="E15" s="28">
        <v>3</v>
      </c>
      <c r="F15" s="45">
        <v>14</v>
      </c>
      <c r="G15" s="29">
        <v>10</v>
      </c>
      <c r="H15" s="44">
        <v>3</v>
      </c>
      <c r="I15" s="44">
        <v>5</v>
      </c>
      <c r="J15" s="102">
        <v>5</v>
      </c>
      <c r="K15" s="103"/>
      <c r="L15" s="104"/>
      <c r="M15" s="105"/>
      <c r="N15" s="103"/>
      <c r="O15" s="106"/>
      <c r="P15" s="89">
        <f t="shared" si="0"/>
        <v>5</v>
      </c>
      <c r="Q15" s="101">
        <f t="shared" si="1"/>
        <v>56</v>
      </c>
    </row>
    <row r="16" spans="1:17" ht="19.8" x14ac:dyDescent="0.45">
      <c r="A16" s="155"/>
      <c r="B16" s="14" t="s">
        <v>59</v>
      </c>
      <c r="C16" s="26">
        <v>11</v>
      </c>
      <c r="D16" s="23">
        <v>9</v>
      </c>
      <c r="E16" s="23">
        <v>2</v>
      </c>
      <c r="F16" s="37"/>
      <c r="G16" s="26"/>
      <c r="H16" s="40"/>
      <c r="I16" s="40"/>
      <c r="J16" s="74"/>
      <c r="K16" s="81"/>
      <c r="L16" s="82"/>
      <c r="M16" s="83"/>
      <c r="N16" s="81"/>
      <c r="O16" s="84"/>
      <c r="P16" s="89">
        <f t="shared" si="0"/>
        <v>0</v>
      </c>
      <c r="Q16" s="101">
        <f t="shared" si="1"/>
        <v>11</v>
      </c>
    </row>
    <row r="17" spans="1:17" ht="19.8" x14ac:dyDescent="0.45">
      <c r="A17" s="155"/>
      <c r="B17" s="14" t="s">
        <v>60</v>
      </c>
      <c r="C17" s="26">
        <v>31</v>
      </c>
      <c r="D17" s="23">
        <v>17</v>
      </c>
      <c r="E17" s="23">
        <v>10</v>
      </c>
      <c r="F17" s="37">
        <v>4</v>
      </c>
      <c r="G17" s="26">
        <v>5</v>
      </c>
      <c r="H17" s="40"/>
      <c r="I17" s="40"/>
      <c r="J17" s="74"/>
      <c r="K17" s="81"/>
      <c r="L17" s="82"/>
      <c r="M17" s="83"/>
      <c r="N17" s="81"/>
      <c r="O17" s="84"/>
      <c r="P17" s="89">
        <f t="shared" ref="P17:P19" si="5">+J17+K17+L17-M17-N17-O17</f>
        <v>0</v>
      </c>
      <c r="Q17" s="101">
        <f t="shared" ref="Q17:Q19" si="6">+C17+P17</f>
        <v>31</v>
      </c>
    </row>
    <row r="18" spans="1:17" ht="19.8" x14ac:dyDescent="0.45">
      <c r="A18" s="155"/>
      <c r="B18" s="16" t="s">
        <v>61</v>
      </c>
      <c r="C18" s="26">
        <v>17</v>
      </c>
      <c r="D18" s="23">
        <v>15</v>
      </c>
      <c r="E18" s="23"/>
      <c r="F18" s="37">
        <v>2</v>
      </c>
      <c r="G18" s="26">
        <v>2</v>
      </c>
      <c r="H18" s="40"/>
      <c r="I18" s="40"/>
      <c r="J18" s="74">
        <v>2</v>
      </c>
      <c r="K18" s="81"/>
      <c r="L18" s="82"/>
      <c r="M18" s="83"/>
      <c r="N18" s="81"/>
      <c r="O18" s="84"/>
      <c r="P18" s="89">
        <f t="shared" si="5"/>
        <v>2</v>
      </c>
      <c r="Q18" s="101">
        <f t="shared" si="6"/>
        <v>19</v>
      </c>
    </row>
    <row r="19" spans="1:17" ht="20.399999999999999" thickBot="1" x14ac:dyDescent="0.5">
      <c r="A19" s="155"/>
      <c r="B19" s="27" t="s">
        <v>62</v>
      </c>
      <c r="C19" s="26">
        <v>20</v>
      </c>
      <c r="D19" s="23">
        <v>20</v>
      </c>
      <c r="E19" s="23"/>
      <c r="F19" s="37"/>
      <c r="G19" s="26">
        <v>5</v>
      </c>
      <c r="H19" s="40"/>
      <c r="I19" s="40"/>
      <c r="J19" s="74">
        <v>4</v>
      </c>
      <c r="K19" s="81"/>
      <c r="L19" s="82"/>
      <c r="M19" s="83"/>
      <c r="N19" s="81"/>
      <c r="O19" s="84"/>
      <c r="P19" s="89">
        <f t="shared" si="5"/>
        <v>4</v>
      </c>
      <c r="Q19" s="101">
        <f t="shared" si="6"/>
        <v>24</v>
      </c>
    </row>
    <row r="20" spans="1:17" ht="19.8" x14ac:dyDescent="0.45">
      <c r="A20" s="173"/>
      <c r="B20" s="30" t="s">
        <v>75</v>
      </c>
      <c r="C20" s="31">
        <f>SUM(C12:C19)</f>
        <v>246</v>
      </c>
      <c r="D20" s="33">
        <f t="shared" ref="D20:Q20" si="7">SUM(D12:D19)</f>
        <v>184</v>
      </c>
      <c r="E20" s="33">
        <f t="shared" si="7"/>
        <v>33</v>
      </c>
      <c r="F20" s="47">
        <f t="shared" si="7"/>
        <v>29</v>
      </c>
      <c r="G20" s="31">
        <f t="shared" si="7"/>
        <v>35</v>
      </c>
      <c r="H20" s="42">
        <f t="shared" si="7"/>
        <v>3</v>
      </c>
      <c r="I20" s="42">
        <f t="shared" si="7"/>
        <v>5</v>
      </c>
      <c r="J20" s="69">
        <f t="shared" si="7"/>
        <v>15</v>
      </c>
      <c r="K20" s="42">
        <f t="shared" si="7"/>
        <v>0</v>
      </c>
      <c r="L20" s="42">
        <f t="shared" si="7"/>
        <v>0</v>
      </c>
      <c r="M20" s="31">
        <f t="shared" si="7"/>
        <v>2</v>
      </c>
      <c r="N20" s="42">
        <f t="shared" si="7"/>
        <v>0</v>
      </c>
      <c r="O20" s="70">
        <f t="shared" si="7"/>
        <v>0</v>
      </c>
      <c r="P20" s="47">
        <f t="shared" si="7"/>
        <v>13</v>
      </c>
      <c r="Q20" s="38">
        <f t="shared" si="7"/>
        <v>259</v>
      </c>
    </row>
    <row r="21" spans="1:17" ht="22.05" customHeight="1" x14ac:dyDescent="0.45">
      <c r="A21" s="157" t="s">
        <v>79</v>
      </c>
      <c r="B21" s="159" t="s">
        <v>76</v>
      </c>
      <c r="C21" s="149">
        <f>+C11+C20</f>
        <v>542</v>
      </c>
      <c r="D21" s="136">
        <f t="shared" ref="D21:Q21" si="8">+D11+D20</f>
        <v>382</v>
      </c>
      <c r="E21" s="136">
        <f t="shared" si="8"/>
        <v>86</v>
      </c>
      <c r="F21" s="138">
        <f t="shared" si="8"/>
        <v>74</v>
      </c>
      <c r="G21" s="149">
        <f t="shared" si="8"/>
        <v>77</v>
      </c>
      <c r="H21" s="136">
        <f t="shared" si="8"/>
        <v>10</v>
      </c>
      <c r="I21" s="147">
        <f t="shared" si="8"/>
        <v>12</v>
      </c>
      <c r="J21" s="145">
        <f t="shared" si="8"/>
        <v>21</v>
      </c>
      <c r="K21" s="136">
        <f t="shared" si="8"/>
        <v>0</v>
      </c>
      <c r="L21" s="147">
        <f t="shared" si="8"/>
        <v>0</v>
      </c>
      <c r="M21" s="149">
        <f t="shared" si="8"/>
        <v>4</v>
      </c>
      <c r="N21" s="136">
        <f t="shared" si="8"/>
        <v>0</v>
      </c>
      <c r="O21" s="151">
        <f t="shared" si="8"/>
        <v>0</v>
      </c>
      <c r="P21" s="140">
        <f t="shared" si="8"/>
        <v>17</v>
      </c>
      <c r="Q21" s="162">
        <f t="shared" si="8"/>
        <v>559</v>
      </c>
    </row>
    <row r="22" spans="1:17" ht="21" customHeight="1" thickBot="1" x14ac:dyDescent="0.5">
      <c r="A22" s="158"/>
      <c r="B22" s="160"/>
      <c r="C22" s="150"/>
      <c r="D22" s="137"/>
      <c r="E22" s="137"/>
      <c r="F22" s="139"/>
      <c r="G22" s="150"/>
      <c r="H22" s="137"/>
      <c r="I22" s="148"/>
      <c r="J22" s="146"/>
      <c r="K22" s="137"/>
      <c r="L22" s="148"/>
      <c r="M22" s="150"/>
      <c r="N22" s="137"/>
      <c r="O22" s="152"/>
      <c r="P22" s="141"/>
      <c r="Q22" s="163"/>
    </row>
    <row r="24" spans="1:17" ht="19.8" x14ac:dyDescent="0.45">
      <c r="D24" s="1"/>
      <c r="E24" s="1"/>
      <c r="F24" s="1"/>
      <c r="G24" s="1"/>
    </row>
  </sheetData>
  <mergeCells count="28"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activeCell="J12" sqref="J12"/>
    </sheetView>
  </sheetViews>
  <sheetFormatPr defaultRowHeight="1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7" width="6.69921875" customWidth="1"/>
  </cols>
  <sheetData>
    <row r="1" spans="1:17" ht="37.049999999999997" customHeight="1" thickBot="1" x14ac:dyDescent="0.5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20.399999999999999" thickBot="1" x14ac:dyDescent="0.5">
      <c r="A2" s="159" t="s">
        <v>0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18.600000000000001" customHeight="1" thickBot="1" x14ac:dyDescent="0.5">
      <c r="A3" s="160"/>
      <c r="B3" s="166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19.8" x14ac:dyDescent="0.45">
      <c r="A4" s="154" t="s">
        <v>3</v>
      </c>
      <c r="B4" s="13" t="s">
        <v>63</v>
      </c>
      <c r="C4" s="6">
        <v>48</v>
      </c>
      <c r="D4" s="2">
        <v>36</v>
      </c>
      <c r="E4" s="2">
        <v>9</v>
      </c>
      <c r="F4" s="19">
        <v>3</v>
      </c>
      <c r="G4" s="6">
        <v>3</v>
      </c>
      <c r="H4" s="39"/>
      <c r="I4" s="39"/>
      <c r="J4" s="75"/>
      <c r="K4" s="76"/>
      <c r="L4" s="77"/>
      <c r="M4" s="71"/>
      <c r="N4" s="76"/>
      <c r="O4" s="78"/>
      <c r="P4" s="79">
        <f>+J4+K4+L4-M4-N4-O4</f>
        <v>0</v>
      </c>
      <c r="Q4" s="80">
        <f>+C4+P4</f>
        <v>48</v>
      </c>
    </row>
    <row r="5" spans="1:17" ht="19.8" x14ac:dyDescent="0.45">
      <c r="A5" s="174"/>
      <c r="B5" s="14" t="s">
        <v>64</v>
      </c>
      <c r="C5" s="26">
        <v>20</v>
      </c>
      <c r="D5" s="23">
        <v>19</v>
      </c>
      <c r="E5" s="23"/>
      <c r="F5" s="37">
        <v>1</v>
      </c>
      <c r="G5" s="26">
        <v>5</v>
      </c>
      <c r="H5" s="40"/>
      <c r="I5" s="40"/>
      <c r="J5" s="74"/>
      <c r="K5" s="81"/>
      <c r="L5" s="82"/>
      <c r="M5" s="83"/>
      <c r="N5" s="81"/>
      <c r="O5" s="84"/>
      <c r="P5" s="85">
        <f t="shared" ref="P5:P8" si="0">+J5+K5+L5-M5-N5-O5</f>
        <v>0</v>
      </c>
      <c r="Q5" s="86">
        <f t="shared" ref="Q5:Q8" si="1">+C5+P5</f>
        <v>20</v>
      </c>
    </row>
    <row r="6" spans="1:17" ht="19.8" x14ac:dyDescent="0.45">
      <c r="A6" s="174"/>
      <c r="B6" s="14" t="s">
        <v>65</v>
      </c>
      <c r="C6" s="26">
        <v>22</v>
      </c>
      <c r="D6" s="23">
        <v>19</v>
      </c>
      <c r="E6" s="23"/>
      <c r="F6" s="37">
        <v>3</v>
      </c>
      <c r="G6" s="26">
        <v>2</v>
      </c>
      <c r="H6" s="40"/>
      <c r="I6" s="40"/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22</v>
      </c>
    </row>
    <row r="7" spans="1:17" s="22" customFormat="1" ht="19.8" x14ac:dyDescent="0.45">
      <c r="A7" s="174"/>
      <c r="B7" s="24" t="s">
        <v>66</v>
      </c>
      <c r="C7" s="26">
        <v>39</v>
      </c>
      <c r="D7" s="23">
        <v>34</v>
      </c>
      <c r="E7" s="23"/>
      <c r="F7" s="37">
        <v>5</v>
      </c>
      <c r="G7" s="26">
        <v>4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39</v>
      </c>
    </row>
    <row r="8" spans="1:17" ht="20.399999999999999" thickBot="1" x14ac:dyDescent="0.5">
      <c r="A8" s="174"/>
      <c r="B8" s="27" t="s">
        <v>67</v>
      </c>
      <c r="C8" s="26">
        <v>23</v>
      </c>
      <c r="D8" s="23">
        <v>22</v>
      </c>
      <c r="E8" s="23"/>
      <c r="F8" s="37">
        <v>1</v>
      </c>
      <c r="G8" s="26">
        <v>8</v>
      </c>
      <c r="H8" s="40"/>
      <c r="I8" s="40"/>
      <c r="J8" s="74"/>
      <c r="K8" s="81"/>
      <c r="L8" s="82"/>
      <c r="M8" s="83"/>
      <c r="N8" s="81"/>
      <c r="O8" s="84"/>
      <c r="P8" s="87">
        <f t="shared" si="0"/>
        <v>0</v>
      </c>
      <c r="Q8" s="86">
        <f t="shared" si="1"/>
        <v>23</v>
      </c>
    </row>
    <row r="9" spans="1:17" ht="20.399999999999999" thickBot="1" x14ac:dyDescent="0.5">
      <c r="A9" s="175"/>
      <c r="B9" s="30" t="s">
        <v>75</v>
      </c>
      <c r="C9" s="33">
        <f>SUM(C4:C8)</f>
        <v>152</v>
      </c>
      <c r="D9" s="32">
        <f>SUM(D4:D8)</f>
        <v>130</v>
      </c>
      <c r="E9" s="32">
        <f>SUM(E4:E8)</f>
        <v>9</v>
      </c>
      <c r="F9" s="50">
        <f>SUM(F4:F8)</f>
        <v>13</v>
      </c>
      <c r="G9" s="31">
        <f t="shared" ref="G9:O9" si="2">SUM(G4:G8)</f>
        <v>22</v>
      </c>
      <c r="H9" s="42">
        <f t="shared" si="2"/>
        <v>0</v>
      </c>
      <c r="I9" s="42">
        <f t="shared" si="2"/>
        <v>0</v>
      </c>
      <c r="J9" s="69">
        <f t="shared" si="2"/>
        <v>0</v>
      </c>
      <c r="K9" s="42">
        <f t="shared" si="2"/>
        <v>0</v>
      </c>
      <c r="L9" s="42">
        <f t="shared" si="2"/>
        <v>0</v>
      </c>
      <c r="M9" s="31">
        <f t="shared" si="2"/>
        <v>0</v>
      </c>
      <c r="N9" s="42">
        <f t="shared" si="2"/>
        <v>0</v>
      </c>
      <c r="O9" s="70">
        <f t="shared" si="2"/>
        <v>0</v>
      </c>
      <c r="P9" s="47">
        <f t="shared" ref="P9" si="3">SUM(P4:P8)</f>
        <v>0</v>
      </c>
      <c r="Q9" s="38">
        <f t="shared" ref="Q9" si="4">SUM(Q4:Q8)</f>
        <v>152</v>
      </c>
    </row>
    <row r="10" spans="1:17" ht="19.8" x14ac:dyDescent="0.45">
      <c r="A10" s="154" t="s">
        <v>2</v>
      </c>
      <c r="B10" s="25" t="s">
        <v>68</v>
      </c>
      <c r="C10" s="26">
        <v>39</v>
      </c>
      <c r="D10" s="23">
        <v>26</v>
      </c>
      <c r="E10" s="23">
        <v>3</v>
      </c>
      <c r="F10" s="37">
        <v>10</v>
      </c>
      <c r="G10" s="26">
        <v>4</v>
      </c>
      <c r="H10" s="40"/>
      <c r="I10" s="40"/>
      <c r="J10" s="74">
        <v>1</v>
      </c>
      <c r="K10" s="81"/>
      <c r="L10" s="82"/>
      <c r="M10" s="83"/>
      <c r="N10" s="81"/>
      <c r="O10" s="84"/>
      <c r="P10" s="89">
        <f t="shared" ref="P10:P13" si="5">+J10+K10+L10-M10-N10-O10</f>
        <v>1</v>
      </c>
      <c r="Q10" s="101">
        <f t="shared" ref="Q10:Q13" si="6">+C10+P10</f>
        <v>40</v>
      </c>
    </row>
    <row r="11" spans="1:17" ht="19.8" x14ac:dyDescent="0.45">
      <c r="A11" s="155"/>
      <c r="B11" s="24" t="s">
        <v>69</v>
      </c>
      <c r="C11" s="26">
        <v>18</v>
      </c>
      <c r="D11" s="23">
        <v>10</v>
      </c>
      <c r="E11" s="23">
        <v>5</v>
      </c>
      <c r="F11" s="37">
        <v>3</v>
      </c>
      <c r="G11" s="26">
        <v>5</v>
      </c>
      <c r="H11" s="40">
        <v>3</v>
      </c>
      <c r="I11" s="40">
        <v>3</v>
      </c>
      <c r="J11" s="74"/>
      <c r="K11" s="81"/>
      <c r="L11" s="82"/>
      <c r="M11" s="83"/>
      <c r="N11" s="81"/>
      <c r="O11" s="84"/>
      <c r="P11" s="89">
        <f t="shared" si="5"/>
        <v>0</v>
      </c>
      <c r="Q11" s="101">
        <f t="shared" si="6"/>
        <v>18</v>
      </c>
    </row>
    <row r="12" spans="1:17" s="22" customFormat="1" ht="19.8" x14ac:dyDescent="0.45">
      <c r="A12" s="155"/>
      <c r="B12" s="24" t="s">
        <v>70</v>
      </c>
      <c r="C12" s="26">
        <v>27</v>
      </c>
      <c r="D12" s="23">
        <v>26</v>
      </c>
      <c r="E12" s="23"/>
      <c r="F12" s="37">
        <v>1</v>
      </c>
      <c r="G12" s="26">
        <v>3</v>
      </c>
      <c r="H12" s="40"/>
      <c r="I12" s="40"/>
      <c r="J12" s="74"/>
      <c r="K12" s="81"/>
      <c r="L12" s="82"/>
      <c r="M12" s="83"/>
      <c r="N12" s="81"/>
      <c r="O12" s="84"/>
      <c r="P12" s="89">
        <f t="shared" si="5"/>
        <v>0</v>
      </c>
      <c r="Q12" s="101">
        <f t="shared" si="6"/>
        <v>27</v>
      </c>
    </row>
    <row r="13" spans="1:17" ht="20.399999999999999" thickBot="1" x14ac:dyDescent="0.5">
      <c r="A13" s="155"/>
      <c r="B13" s="27" t="s">
        <v>71</v>
      </c>
      <c r="C13" s="26">
        <v>30</v>
      </c>
      <c r="D13" s="23">
        <v>25</v>
      </c>
      <c r="E13" s="23">
        <v>1</v>
      </c>
      <c r="F13" s="37">
        <v>4</v>
      </c>
      <c r="G13" s="26">
        <v>3</v>
      </c>
      <c r="H13" s="40"/>
      <c r="I13" s="40"/>
      <c r="J13" s="74">
        <v>2</v>
      </c>
      <c r="K13" s="81"/>
      <c r="L13" s="82"/>
      <c r="M13" s="83">
        <v>1</v>
      </c>
      <c r="N13" s="81"/>
      <c r="O13" s="84"/>
      <c r="P13" s="89">
        <f t="shared" si="5"/>
        <v>1</v>
      </c>
      <c r="Q13" s="101">
        <f t="shared" si="6"/>
        <v>31</v>
      </c>
    </row>
    <row r="14" spans="1:17" ht="20.399999999999999" thickBot="1" x14ac:dyDescent="0.5">
      <c r="A14" s="173"/>
      <c r="B14" s="30" t="s">
        <v>75</v>
      </c>
      <c r="C14" s="31">
        <f>SUM(C10:C13)</f>
        <v>114</v>
      </c>
      <c r="D14" s="33">
        <f t="shared" ref="D14:Q14" si="7">SUM(D10:D13)</f>
        <v>87</v>
      </c>
      <c r="E14" s="33">
        <f t="shared" si="7"/>
        <v>9</v>
      </c>
      <c r="F14" s="47">
        <f t="shared" si="7"/>
        <v>18</v>
      </c>
      <c r="G14" s="31">
        <f t="shared" si="7"/>
        <v>15</v>
      </c>
      <c r="H14" s="42">
        <f t="shared" si="7"/>
        <v>3</v>
      </c>
      <c r="I14" s="42">
        <f t="shared" si="7"/>
        <v>3</v>
      </c>
      <c r="J14" s="69">
        <f t="shared" si="7"/>
        <v>3</v>
      </c>
      <c r="K14" s="42">
        <f t="shared" si="7"/>
        <v>0</v>
      </c>
      <c r="L14" s="42">
        <f t="shared" si="7"/>
        <v>0</v>
      </c>
      <c r="M14" s="31">
        <f t="shared" si="7"/>
        <v>1</v>
      </c>
      <c r="N14" s="42">
        <f t="shared" si="7"/>
        <v>0</v>
      </c>
      <c r="O14" s="70">
        <f t="shared" si="7"/>
        <v>0</v>
      </c>
      <c r="P14" s="47">
        <f t="shared" si="7"/>
        <v>2</v>
      </c>
      <c r="Q14" s="38">
        <f t="shared" si="7"/>
        <v>116</v>
      </c>
    </row>
    <row r="15" spans="1:17" ht="22.05" customHeight="1" x14ac:dyDescent="0.45">
      <c r="A15" s="157" t="s">
        <v>78</v>
      </c>
      <c r="B15" s="159" t="s">
        <v>77</v>
      </c>
      <c r="C15" s="149">
        <f>+C9+C14</f>
        <v>266</v>
      </c>
      <c r="D15" s="136">
        <f t="shared" ref="D15:Q15" si="8">+D9+D14</f>
        <v>217</v>
      </c>
      <c r="E15" s="136">
        <f t="shared" si="8"/>
        <v>18</v>
      </c>
      <c r="F15" s="138">
        <f t="shared" si="8"/>
        <v>31</v>
      </c>
      <c r="G15" s="149">
        <f t="shared" si="8"/>
        <v>37</v>
      </c>
      <c r="H15" s="136">
        <f t="shared" si="8"/>
        <v>3</v>
      </c>
      <c r="I15" s="147">
        <f t="shared" si="8"/>
        <v>3</v>
      </c>
      <c r="J15" s="145">
        <f t="shared" si="8"/>
        <v>3</v>
      </c>
      <c r="K15" s="136">
        <f t="shared" si="8"/>
        <v>0</v>
      </c>
      <c r="L15" s="147">
        <f t="shared" si="8"/>
        <v>0</v>
      </c>
      <c r="M15" s="149">
        <f t="shared" si="8"/>
        <v>1</v>
      </c>
      <c r="N15" s="136">
        <f t="shared" si="8"/>
        <v>0</v>
      </c>
      <c r="O15" s="151">
        <f t="shared" si="8"/>
        <v>0</v>
      </c>
      <c r="P15" s="140">
        <f t="shared" si="8"/>
        <v>2</v>
      </c>
      <c r="Q15" s="162">
        <f t="shared" si="8"/>
        <v>268</v>
      </c>
    </row>
    <row r="16" spans="1:17" ht="22.95" customHeight="1" thickBot="1" x14ac:dyDescent="0.5">
      <c r="A16" s="158"/>
      <c r="B16" s="160"/>
      <c r="C16" s="150"/>
      <c r="D16" s="137"/>
      <c r="E16" s="137"/>
      <c r="F16" s="139"/>
      <c r="G16" s="150"/>
      <c r="H16" s="137"/>
      <c r="I16" s="148"/>
      <c r="J16" s="146"/>
      <c r="K16" s="137"/>
      <c r="L16" s="148"/>
      <c r="M16" s="150"/>
      <c r="N16" s="137"/>
      <c r="O16" s="152"/>
      <c r="P16" s="141"/>
      <c r="Q16" s="163"/>
    </row>
    <row r="18" spans="4:5" ht="19.8" x14ac:dyDescent="0.45">
      <c r="D18" s="1"/>
      <c r="E18" s="1"/>
    </row>
  </sheetData>
  <mergeCells count="28"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  <mergeCell ref="Q15:Q16"/>
    <mergeCell ref="G15:G16"/>
    <mergeCell ref="I15:I16"/>
    <mergeCell ref="J15:J16"/>
    <mergeCell ref="K15:K16"/>
    <mergeCell ref="L15:L16"/>
    <mergeCell ref="H15:H16"/>
    <mergeCell ref="G2:I2"/>
    <mergeCell ref="M15:M16"/>
    <mergeCell ref="N15:N16"/>
    <mergeCell ref="O15:O16"/>
    <mergeCell ref="P15:P16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topLeftCell="A4" zoomScaleNormal="100" workbookViewId="0">
      <selection activeCell="F13" sqref="F13"/>
    </sheetView>
  </sheetViews>
  <sheetFormatPr defaultRowHeight="18" x14ac:dyDescent="0.45"/>
  <cols>
    <col min="1" max="1" width="6.69921875" customWidth="1"/>
    <col min="2" max="2" width="17.69921875" customWidth="1"/>
    <col min="3" max="17" width="6.69921875" customWidth="1"/>
  </cols>
  <sheetData>
    <row r="1" spans="1:17" ht="37.049999999999997" customHeight="1" thickBot="1" x14ac:dyDescent="0.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0.399999999999999" thickBot="1" x14ac:dyDescent="0.5">
      <c r="A2" s="159" t="s">
        <v>0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18.600000000000001" customHeight="1" thickBot="1" x14ac:dyDescent="0.5">
      <c r="A3" s="160"/>
      <c r="B3" s="166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19.8" x14ac:dyDescent="0.45">
      <c r="A4" s="154" t="s">
        <v>3</v>
      </c>
      <c r="B4" s="3" t="s">
        <v>4</v>
      </c>
      <c r="C4" s="6">
        <v>36</v>
      </c>
      <c r="D4" s="2">
        <v>33</v>
      </c>
      <c r="E4" s="2"/>
      <c r="F4" s="19">
        <v>3</v>
      </c>
      <c r="G4" s="6">
        <v>5</v>
      </c>
      <c r="H4" s="39"/>
      <c r="I4" s="39"/>
      <c r="J4" s="75">
        <v>1</v>
      </c>
      <c r="K4" s="76"/>
      <c r="L4" s="77"/>
      <c r="M4" s="71"/>
      <c r="N4" s="76"/>
      <c r="O4" s="78"/>
      <c r="P4" s="79">
        <f>+J4+K4+L4-M4-N4-O4</f>
        <v>1</v>
      </c>
      <c r="Q4" s="80">
        <f>+C4+P4</f>
        <v>37</v>
      </c>
    </row>
    <row r="5" spans="1:17" ht="19.8" x14ac:dyDescent="0.45">
      <c r="A5" s="174"/>
      <c r="B5" s="4" t="s">
        <v>5</v>
      </c>
      <c r="C5" s="26">
        <v>26</v>
      </c>
      <c r="D5" s="23">
        <v>18</v>
      </c>
      <c r="E5" s="23">
        <v>5</v>
      </c>
      <c r="F5" s="37">
        <v>3</v>
      </c>
      <c r="G5" s="26">
        <v>3</v>
      </c>
      <c r="H5" s="40"/>
      <c r="I5" s="40"/>
      <c r="J5" s="74">
        <v>1</v>
      </c>
      <c r="K5" s="81"/>
      <c r="L5" s="82"/>
      <c r="M5" s="83"/>
      <c r="N5" s="81"/>
      <c r="O5" s="84"/>
      <c r="P5" s="85">
        <f t="shared" ref="P5:P10" si="0">+J5+K5+L5-M5-N5-O5</f>
        <v>1</v>
      </c>
      <c r="Q5" s="86">
        <f t="shared" ref="Q5:Q10" si="1">+C5+P5</f>
        <v>27</v>
      </c>
    </row>
    <row r="6" spans="1:17" ht="19.8" x14ac:dyDescent="0.45">
      <c r="A6" s="174"/>
      <c r="B6" s="4" t="s">
        <v>6</v>
      </c>
      <c r="C6" s="26">
        <v>24</v>
      </c>
      <c r="D6" s="23">
        <v>19</v>
      </c>
      <c r="E6" s="23"/>
      <c r="F6" s="37">
        <v>5</v>
      </c>
      <c r="G6" s="26">
        <v>1</v>
      </c>
      <c r="H6" s="40"/>
      <c r="I6" s="40">
        <v>1</v>
      </c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24</v>
      </c>
    </row>
    <row r="7" spans="1:17" ht="19.8" x14ac:dyDescent="0.45">
      <c r="A7" s="174"/>
      <c r="B7" s="4" t="s">
        <v>7</v>
      </c>
      <c r="C7" s="26">
        <v>18</v>
      </c>
      <c r="D7" s="23">
        <v>15</v>
      </c>
      <c r="E7" s="23"/>
      <c r="F7" s="37">
        <v>3</v>
      </c>
      <c r="G7" s="26">
        <v>1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18</v>
      </c>
    </row>
    <row r="8" spans="1:17" ht="19.8" x14ac:dyDescent="0.45">
      <c r="A8" s="174"/>
      <c r="B8" s="4" t="s">
        <v>8</v>
      </c>
      <c r="C8" s="26">
        <v>47</v>
      </c>
      <c r="D8" s="23">
        <v>26</v>
      </c>
      <c r="E8" s="23">
        <v>16</v>
      </c>
      <c r="F8" s="37">
        <v>5</v>
      </c>
      <c r="G8" s="26">
        <v>2</v>
      </c>
      <c r="H8" s="40">
        <v>2</v>
      </c>
      <c r="I8" s="40"/>
      <c r="J8" s="74">
        <v>1</v>
      </c>
      <c r="K8" s="81"/>
      <c r="L8" s="82"/>
      <c r="M8" s="83">
        <v>1</v>
      </c>
      <c r="N8" s="81"/>
      <c r="O8" s="84"/>
      <c r="P8" s="87">
        <f t="shared" si="0"/>
        <v>0</v>
      </c>
      <c r="Q8" s="86">
        <f t="shared" si="1"/>
        <v>47</v>
      </c>
    </row>
    <row r="9" spans="1:17" s="22" customFormat="1" ht="19.8" x14ac:dyDescent="0.45">
      <c r="A9" s="174"/>
      <c r="B9" s="24" t="s">
        <v>9</v>
      </c>
      <c r="C9" s="29">
        <v>28</v>
      </c>
      <c r="D9" s="28">
        <v>23</v>
      </c>
      <c r="E9" s="28"/>
      <c r="F9" s="45">
        <v>5</v>
      </c>
      <c r="G9" s="29">
        <v>6</v>
      </c>
      <c r="H9" s="44"/>
      <c r="I9" s="44"/>
      <c r="J9" s="102"/>
      <c r="K9" s="103"/>
      <c r="L9" s="104"/>
      <c r="M9" s="105"/>
      <c r="N9" s="103"/>
      <c r="O9" s="106"/>
      <c r="P9" s="114">
        <f t="shared" si="0"/>
        <v>0</v>
      </c>
      <c r="Q9" s="115">
        <f t="shared" si="1"/>
        <v>28</v>
      </c>
    </row>
    <row r="10" spans="1:17" ht="20.399999999999999" thickBot="1" x14ac:dyDescent="0.5">
      <c r="A10" s="174"/>
      <c r="B10" s="27" t="s">
        <v>10</v>
      </c>
      <c r="C10" s="7">
        <v>57</v>
      </c>
      <c r="D10" s="56">
        <v>54</v>
      </c>
      <c r="E10" s="56"/>
      <c r="F10" s="48">
        <v>3</v>
      </c>
      <c r="G10" s="7">
        <v>5</v>
      </c>
      <c r="H10" s="41"/>
      <c r="I10" s="41"/>
      <c r="J10" s="90">
        <v>4</v>
      </c>
      <c r="K10" s="91"/>
      <c r="L10" s="92"/>
      <c r="M10" s="72">
        <v>1</v>
      </c>
      <c r="N10" s="91"/>
      <c r="O10" s="93"/>
      <c r="P10" s="94">
        <f t="shared" si="0"/>
        <v>3</v>
      </c>
      <c r="Q10" s="95">
        <f t="shared" si="1"/>
        <v>60</v>
      </c>
    </row>
    <row r="11" spans="1:17" ht="20.399999999999999" thickBot="1" x14ac:dyDescent="0.5">
      <c r="A11" s="175"/>
      <c r="B11" s="30" t="s">
        <v>82</v>
      </c>
      <c r="C11" s="33">
        <f>SUM(C4:C10)</f>
        <v>236</v>
      </c>
      <c r="D11" s="32">
        <f t="shared" ref="D11:Q11" si="2">SUM(D4:D10)</f>
        <v>188</v>
      </c>
      <c r="E11" s="32">
        <f t="shared" si="2"/>
        <v>21</v>
      </c>
      <c r="F11" s="50">
        <f t="shared" si="2"/>
        <v>27</v>
      </c>
      <c r="G11" s="31">
        <f t="shared" si="2"/>
        <v>23</v>
      </c>
      <c r="H11" s="42">
        <f t="shared" si="2"/>
        <v>2</v>
      </c>
      <c r="I11" s="42">
        <f t="shared" si="2"/>
        <v>1</v>
      </c>
      <c r="J11" s="69">
        <f t="shared" si="2"/>
        <v>7</v>
      </c>
      <c r="K11" s="42">
        <f t="shared" si="2"/>
        <v>0</v>
      </c>
      <c r="L11" s="42">
        <f t="shared" si="2"/>
        <v>0</v>
      </c>
      <c r="M11" s="31">
        <f t="shared" si="2"/>
        <v>2</v>
      </c>
      <c r="N11" s="42">
        <f t="shared" si="2"/>
        <v>0</v>
      </c>
      <c r="O11" s="70">
        <f t="shared" si="2"/>
        <v>0</v>
      </c>
      <c r="P11" s="47">
        <f t="shared" si="2"/>
        <v>5</v>
      </c>
      <c r="Q11" s="38">
        <f t="shared" si="2"/>
        <v>241</v>
      </c>
    </row>
    <row r="12" spans="1:17" ht="19.8" x14ac:dyDescent="0.45">
      <c r="A12" s="154" t="s">
        <v>2</v>
      </c>
      <c r="B12" s="5" t="s">
        <v>12</v>
      </c>
      <c r="C12" s="6">
        <v>9</v>
      </c>
      <c r="D12" s="2">
        <v>4</v>
      </c>
      <c r="E12" s="2">
        <v>5</v>
      </c>
      <c r="F12" s="19"/>
      <c r="G12" s="6">
        <v>1</v>
      </c>
      <c r="H12" s="39">
        <v>1</v>
      </c>
      <c r="I12" s="39"/>
      <c r="J12" s="75"/>
      <c r="K12" s="76"/>
      <c r="L12" s="77"/>
      <c r="M12" s="71"/>
      <c r="N12" s="76"/>
      <c r="O12" s="78"/>
      <c r="P12" s="79">
        <f>+J12+K12+L12-M12-N12-O12</f>
        <v>0</v>
      </c>
      <c r="Q12" s="80">
        <f>+C12+P12</f>
        <v>9</v>
      </c>
    </row>
    <row r="13" spans="1:17" ht="19.8" x14ac:dyDescent="0.45">
      <c r="A13" s="155"/>
      <c r="B13" s="4" t="s">
        <v>13</v>
      </c>
      <c r="C13" s="26">
        <v>23</v>
      </c>
      <c r="D13" s="23">
        <v>23</v>
      </c>
      <c r="E13" s="23"/>
      <c r="F13" s="37"/>
      <c r="G13" s="26">
        <v>2</v>
      </c>
      <c r="H13" s="40"/>
      <c r="I13" s="40"/>
      <c r="J13" s="74">
        <v>3</v>
      </c>
      <c r="K13" s="81"/>
      <c r="L13" s="82"/>
      <c r="M13" s="83">
        <v>1</v>
      </c>
      <c r="N13" s="81"/>
      <c r="O13" s="84"/>
      <c r="P13" s="85">
        <f t="shared" ref="P13:P16" si="3">+J13+K13+L13-M13-N13-O13</f>
        <v>2</v>
      </c>
      <c r="Q13" s="86">
        <f t="shared" ref="Q13:Q16" si="4">+C13+P13</f>
        <v>25</v>
      </c>
    </row>
    <row r="14" spans="1:17" ht="19.8" x14ac:dyDescent="0.45">
      <c r="A14" s="155"/>
      <c r="B14" s="4" t="s">
        <v>14</v>
      </c>
      <c r="C14" s="26">
        <v>26</v>
      </c>
      <c r="D14" s="23">
        <v>18</v>
      </c>
      <c r="E14" s="23">
        <v>7</v>
      </c>
      <c r="F14" s="37">
        <v>1</v>
      </c>
      <c r="G14" s="26">
        <v>2</v>
      </c>
      <c r="H14" s="40"/>
      <c r="I14" s="40"/>
      <c r="J14" s="74"/>
      <c r="K14" s="81"/>
      <c r="L14" s="82"/>
      <c r="M14" s="83"/>
      <c r="N14" s="81"/>
      <c r="O14" s="84"/>
      <c r="P14" s="87">
        <f t="shared" si="3"/>
        <v>0</v>
      </c>
      <c r="Q14" s="86">
        <f t="shared" si="4"/>
        <v>26</v>
      </c>
    </row>
    <row r="15" spans="1:17" s="22" customFormat="1" ht="19.8" x14ac:dyDescent="0.45">
      <c r="A15" s="155"/>
      <c r="B15" s="24" t="s">
        <v>15</v>
      </c>
      <c r="C15" s="26">
        <v>36</v>
      </c>
      <c r="D15" s="23">
        <v>22</v>
      </c>
      <c r="E15" s="23">
        <v>13</v>
      </c>
      <c r="F15" s="37">
        <v>1</v>
      </c>
      <c r="G15" s="26">
        <v>2</v>
      </c>
      <c r="H15" s="23">
        <v>2</v>
      </c>
      <c r="I15" s="40"/>
      <c r="J15" s="74"/>
      <c r="K15" s="88"/>
      <c r="L15" s="82"/>
      <c r="M15" s="83"/>
      <c r="N15" s="88"/>
      <c r="O15" s="84"/>
      <c r="P15" s="89">
        <f t="shared" si="3"/>
        <v>0</v>
      </c>
      <c r="Q15" s="86">
        <f t="shared" si="4"/>
        <v>36</v>
      </c>
    </row>
    <row r="16" spans="1:17" ht="20.399999999999999" thickBot="1" x14ac:dyDescent="0.5">
      <c r="A16" s="155"/>
      <c r="B16" s="27" t="s">
        <v>11</v>
      </c>
      <c r="C16" s="26">
        <v>19</v>
      </c>
      <c r="D16" s="23">
        <v>18</v>
      </c>
      <c r="E16" s="23"/>
      <c r="F16" s="37">
        <v>1</v>
      </c>
      <c r="G16" s="26">
        <v>2</v>
      </c>
      <c r="H16" s="40"/>
      <c r="I16" s="40"/>
      <c r="J16" s="74">
        <v>1</v>
      </c>
      <c r="K16" s="81"/>
      <c r="L16" s="82"/>
      <c r="M16" s="83"/>
      <c r="N16" s="81"/>
      <c r="O16" s="84"/>
      <c r="P16" s="87">
        <f t="shared" si="3"/>
        <v>1</v>
      </c>
      <c r="Q16" s="86">
        <f t="shared" si="4"/>
        <v>20</v>
      </c>
    </row>
    <row r="17" spans="1:17" ht="20.399999999999999" thickBot="1" x14ac:dyDescent="0.5">
      <c r="A17" s="173"/>
      <c r="B17" s="30" t="s">
        <v>82</v>
      </c>
      <c r="C17" s="33">
        <f>SUM(C12:C16)</f>
        <v>113</v>
      </c>
      <c r="D17" s="32">
        <f t="shared" ref="D17:Q17" si="5">SUM(D12:D16)</f>
        <v>85</v>
      </c>
      <c r="E17" s="32">
        <f t="shared" si="5"/>
        <v>25</v>
      </c>
      <c r="F17" s="50">
        <f t="shared" si="5"/>
        <v>3</v>
      </c>
      <c r="G17" s="31">
        <f t="shared" si="5"/>
        <v>9</v>
      </c>
      <c r="H17" s="42">
        <f t="shared" si="5"/>
        <v>3</v>
      </c>
      <c r="I17" s="42">
        <f t="shared" si="5"/>
        <v>0</v>
      </c>
      <c r="J17" s="69">
        <f t="shared" si="5"/>
        <v>4</v>
      </c>
      <c r="K17" s="42">
        <f t="shared" si="5"/>
        <v>0</v>
      </c>
      <c r="L17" s="42">
        <f t="shared" si="5"/>
        <v>0</v>
      </c>
      <c r="M17" s="31">
        <f t="shared" si="5"/>
        <v>1</v>
      </c>
      <c r="N17" s="42">
        <f t="shared" si="5"/>
        <v>0</v>
      </c>
      <c r="O17" s="70">
        <f t="shared" si="5"/>
        <v>0</v>
      </c>
      <c r="P17" s="47">
        <f t="shared" si="5"/>
        <v>3</v>
      </c>
      <c r="Q17" s="38">
        <f t="shared" si="5"/>
        <v>116</v>
      </c>
    </row>
    <row r="18" spans="1:17" ht="22.95" customHeight="1" x14ac:dyDescent="0.45">
      <c r="A18" s="157" t="s">
        <v>80</v>
      </c>
      <c r="B18" s="159" t="s">
        <v>81</v>
      </c>
      <c r="C18" s="149">
        <f>+C11+C17</f>
        <v>349</v>
      </c>
      <c r="D18" s="136">
        <f t="shared" ref="D18:Q18" si="6">+D11+D17</f>
        <v>273</v>
      </c>
      <c r="E18" s="136">
        <f t="shared" si="6"/>
        <v>46</v>
      </c>
      <c r="F18" s="138">
        <f t="shared" si="6"/>
        <v>30</v>
      </c>
      <c r="G18" s="149">
        <f t="shared" si="6"/>
        <v>32</v>
      </c>
      <c r="H18" s="136">
        <f t="shared" si="6"/>
        <v>5</v>
      </c>
      <c r="I18" s="147">
        <f t="shared" si="6"/>
        <v>1</v>
      </c>
      <c r="J18" s="145">
        <f t="shared" si="6"/>
        <v>11</v>
      </c>
      <c r="K18" s="136">
        <f t="shared" si="6"/>
        <v>0</v>
      </c>
      <c r="L18" s="147">
        <f t="shared" si="6"/>
        <v>0</v>
      </c>
      <c r="M18" s="149">
        <f t="shared" si="6"/>
        <v>3</v>
      </c>
      <c r="N18" s="136">
        <f t="shared" si="6"/>
        <v>0</v>
      </c>
      <c r="O18" s="151">
        <f t="shared" si="6"/>
        <v>0</v>
      </c>
      <c r="P18" s="140">
        <f t="shared" si="6"/>
        <v>8</v>
      </c>
      <c r="Q18" s="162">
        <f t="shared" si="6"/>
        <v>357</v>
      </c>
    </row>
    <row r="19" spans="1:17" ht="25.05" customHeight="1" thickBot="1" x14ac:dyDescent="0.5">
      <c r="A19" s="158"/>
      <c r="B19" s="160"/>
      <c r="C19" s="150"/>
      <c r="D19" s="137"/>
      <c r="E19" s="137"/>
      <c r="F19" s="139"/>
      <c r="G19" s="150"/>
      <c r="H19" s="137"/>
      <c r="I19" s="148"/>
      <c r="J19" s="146"/>
      <c r="K19" s="137"/>
      <c r="L19" s="148"/>
      <c r="M19" s="150"/>
      <c r="N19" s="137"/>
      <c r="O19" s="152"/>
      <c r="P19" s="141"/>
      <c r="Q19" s="163"/>
    </row>
    <row r="21" spans="1:17" ht="19.8" x14ac:dyDescent="0.45">
      <c r="D21" s="1"/>
    </row>
  </sheetData>
  <mergeCells count="28">
    <mergeCell ref="A2:A3"/>
    <mergeCell ref="B2:B3"/>
    <mergeCell ref="C2:F2"/>
    <mergeCell ref="G2:I2"/>
    <mergeCell ref="A1:Q1"/>
    <mergeCell ref="J2:L2"/>
    <mergeCell ref="M2:O2"/>
    <mergeCell ref="P2:P3"/>
    <mergeCell ref="Q2:Q3"/>
    <mergeCell ref="D18:D19"/>
    <mergeCell ref="E18:E19"/>
    <mergeCell ref="F18:F19"/>
    <mergeCell ref="A4:A11"/>
    <mergeCell ref="A12:A17"/>
    <mergeCell ref="A18:A19"/>
    <mergeCell ref="B18:B19"/>
    <mergeCell ref="C18:C19"/>
    <mergeCell ref="G18:G19"/>
    <mergeCell ref="I18:I19"/>
    <mergeCell ref="J18:J19"/>
    <mergeCell ref="K18:K19"/>
    <mergeCell ref="L18:L19"/>
    <mergeCell ref="H18:H19"/>
    <mergeCell ref="M18:M19"/>
    <mergeCell ref="N18:N19"/>
    <mergeCell ref="O18:O19"/>
    <mergeCell ref="P18:P19"/>
    <mergeCell ref="Q18:Q19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topLeftCell="A4" zoomScaleNormal="100" workbookViewId="0">
      <selection activeCell="I16" sqref="I16"/>
    </sheetView>
  </sheetViews>
  <sheetFormatPr defaultRowHeight="1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7" width="6.69921875" customWidth="1"/>
  </cols>
  <sheetData>
    <row r="1" spans="1:17" ht="37.049999999999997" customHeight="1" thickBot="1" x14ac:dyDescent="0.5">
      <c r="A1" s="176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0.399999999999999" thickBot="1" x14ac:dyDescent="0.5">
      <c r="A2" s="159" t="s">
        <v>94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18.600000000000001" customHeight="1" thickBot="1" x14ac:dyDescent="0.5">
      <c r="A3" s="160"/>
      <c r="B3" s="166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19.8" x14ac:dyDescent="0.45">
      <c r="A4" s="159" t="s">
        <v>3</v>
      </c>
      <c r="B4" s="3" t="s">
        <v>16</v>
      </c>
      <c r="C4" s="6">
        <v>27</v>
      </c>
      <c r="D4" s="2">
        <v>23</v>
      </c>
      <c r="E4" s="2">
        <v>4</v>
      </c>
      <c r="F4" s="19"/>
      <c r="G4" s="6">
        <v>5</v>
      </c>
      <c r="H4" s="39"/>
      <c r="I4" s="39"/>
      <c r="J4" s="75"/>
      <c r="K4" s="76"/>
      <c r="L4" s="77"/>
      <c r="M4" s="71"/>
      <c r="N4" s="76">
        <v>1</v>
      </c>
      <c r="O4" s="78"/>
      <c r="P4" s="79">
        <f>+J4+K4+L4-M4-N4-O4</f>
        <v>-1</v>
      </c>
      <c r="Q4" s="80">
        <f>+C4+P4</f>
        <v>26</v>
      </c>
    </row>
    <row r="5" spans="1:17" ht="19.8" x14ac:dyDescent="0.45">
      <c r="A5" s="161"/>
      <c r="B5" s="4" t="s">
        <v>17</v>
      </c>
      <c r="C5" s="26">
        <v>40</v>
      </c>
      <c r="D5" s="23">
        <v>38</v>
      </c>
      <c r="E5" s="23"/>
      <c r="F5" s="37">
        <v>2</v>
      </c>
      <c r="G5" s="26">
        <v>1</v>
      </c>
      <c r="H5" s="40"/>
      <c r="I5" s="40"/>
      <c r="J5" s="74"/>
      <c r="K5" s="81"/>
      <c r="L5" s="82"/>
      <c r="M5" s="83"/>
      <c r="N5" s="81"/>
      <c r="O5" s="84"/>
      <c r="P5" s="85">
        <f t="shared" ref="P5:P9" si="0">+J5+K5+L5-M5-N5-O5</f>
        <v>0</v>
      </c>
      <c r="Q5" s="86">
        <f t="shared" ref="Q5:Q9" si="1">+C5+P5</f>
        <v>40</v>
      </c>
    </row>
    <row r="6" spans="1:17" ht="19.8" x14ac:dyDescent="0.45">
      <c r="A6" s="161"/>
      <c r="B6" s="4" t="s">
        <v>18</v>
      </c>
      <c r="C6" s="26">
        <v>10</v>
      </c>
      <c r="D6" s="23">
        <v>10</v>
      </c>
      <c r="E6" s="23"/>
      <c r="F6" s="37"/>
      <c r="G6" s="26">
        <v>2</v>
      </c>
      <c r="H6" s="40"/>
      <c r="I6" s="40"/>
      <c r="J6" s="74">
        <v>1</v>
      </c>
      <c r="K6" s="81"/>
      <c r="L6" s="82"/>
      <c r="M6" s="83"/>
      <c r="N6" s="81"/>
      <c r="O6" s="84"/>
      <c r="P6" s="87">
        <f t="shared" si="0"/>
        <v>1</v>
      </c>
      <c r="Q6" s="86">
        <f t="shared" si="1"/>
        <v>11</v>
      </c>
    </row>
    <row r="7" spans="1:17" ht="19.8" x14ac:dyDescent="0.45">
      <c r="A7" s="161"/>
      <c r="B7" s="4" t="s">
        <v>19</v>
      </c>
      <c r="C7" s="26">
        <v>13</v>
      </c>
      <c r="D7" s="23">
        <v>12</v>
      </c>
      <c r="E7" s="23"/>
      <c r="F7" s="37">
        <v>1</v>
      </c>
      <c r="G7" s="26">
        <v>4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13</v>
      </c>
    </row>
    <row r="8" spans="1:17" s="22" customFormat="1" ht="19.8" x14ac:dyDescent="0.45">
      <c r="A8" s="161"/>
      <c r="B8" s="24" t="s">
        <v>20</v>
      </c>
      <c r="C8" s="26">
        <v>17</v>
      </c>
      <c r="D8" s="23">
        <v>17</v>
      </c>
      <c r="E8" s="23"/>
      <c r="F8" s="37"/>
      <c r="G8" s="26">
        <v>1</v>
      </c>
      <c r="H8" s="40">
        <v>1</v>
      </c>
      <c r="I8" s="40"/>
      <c r="J8" s="74"/>
      <c r="K8" s="81"/>
      <c r="L8" s="82"/>
      <c r="M8" s="83">
        <v>1</v>
      </c>
      <c r="N8" s="81"/>
      <c r="O8" s="84"/>
      <c r="P8" s="87">
        <f t="shared" si="0"/>
        <v>-1</v>
      </c>
      <c r="Q8" s="86">
        <f t="shared" si="1"/>
        <v>16</v>
      </c>
    </row>
    <row r="9" spans="1:17" ht="20.399999999999999" thickBot="1" x14ac:dyDescent="0.5">
      <c r="A9" s="161"/>
      <c r="B9" s="27" t="s">
        <v>21</v>
      </c>
      <c r="C9" s="7">
        <v>50</v>
      </c>
      <c r="D9" s="56">
        <v>25</v>
      </c>
      <c r="E9" s="56">
        <v>24</v>
      </c>
      <c r="F9" s="48">
        <v>1</v>
      </c>
      <c r="G9" s="7"/>
      <c r="H9" s="41"/>
      <c r="I9" s="41"/>
      <c r="J9" s="90">
        <v>2</v>
      </c>
      <c r="K9" s="91"/>
      <c r="L9" s="92"/>
      <c r="M9" s="72"/>
      <c r="N9" s="91"/>
      <c r="O9" s="93"/>
      <c r="P9" s="94">
        <f t="shared" si="0"/>
        <v>2</v>
      </c>
      <c r="Q9" s="95">
        <f t="shared" si="1"/>
        <v>52</v>
      </c>
    </row>
    <row r="10" spans="1:17" ht="20.399999999999999" thickBot="1" x14ac:dyDescent="0.5">
      <c r="A10" s="160"/>
      <c r="B10" s="30" t="s">
        <v>82</v>
      </c>
      <c r="C10" s="31">
        <f>SUM(C4:C9)</f>
        <v>157</v>
      </c>
      <c r="D10" s="33">
        <f t="shared" ref="D10:Q10" si="2">SUM(D4:D9)</f>
        <v>125</v>
      </c>
      <c r="E10" s="33">
        <f t="shared" si="2"/>
        <v>28</v>
      </c>
      <c r="F10" s="47">
        <f t="shared" si="2"/>
        <v>4</v>
      </c>
      <c r="G10" s="31">
        <f t="shared" si="2"/>
        <v>13</v>
      </c>
      <c r="H10" s="42">
        <f t="shared" si="2"/>
        <v>1</v>
      </c>
      <c r="I10" s="42">
        <f t="shared" si="2"/>
        <v>0</v>
      </c>
      <c r="J10" s="69">
        <f t="shared" si="2"/>
        <v>3</v>
      </c>
      <c r="K10" s="42">
        <f t="shared" si="2"/>
        <v>0</v>
      </c>
      <c r="L10" s="63">
        <f t="shared" si="2"/>
        <v>0</v>
      </c>
      <c r="M10" s="31">
        <f t="shared" si="2"/>
        <v>1</v>
      </c>
      <c r="N10" s="42">
        <f t="shared" si="2"/>
        <v>1</v>
      </c>
      <c r="O10" s="70">
        <f t="shared" si="2"/>
        <v>0</v>
      </c>
      <c r="P10" s="46">
        <f t="shared" si="2"/>
        <v>1</v>
      </c>
      <c r="Q10" s="38">
        <f t="shared" si="2"/>
        <v>158</v>
      </c>
    </row>
    <row r="11" spans="1:17" ht="19.8" x14ac:dyDescent="0.45">
      <c r="A11" s="159" t="s">
        <v>28</v>
      </c>
      <c r="B11" s="5" t="s">
        <v>22</v>
      </c>
      <c r="C11" s="6">
        <v>38</v>
      </c>
      <c r="D11" s="2">
        <v>29</v>
      </c>
      <c r="E11" s="2">
        <v>7</v>
      </c>
      <c r="F11" s="19">
        <v>2</v>
      </c>
      <c r="G11" s="6">
        <v>2</v>
      </c>
      <c r="H11" s="39">
        <v>1</v>
      </c>
      <c r="I11" s="39"/>
      <c r="J11" s="75">
        <v>2</v>
      </c>
      <c r="K11" s="76">
        <v>1</v>
      </c>
      <c r="L11" s="77"/>
      <c r="M11" s="71">
        <v>1</v>
      </c>
      <c r="N11" s="76"/>
      <c r="O11" s="78"/>
      <c r="P11" s="79">
        <f>+J11+K11+L11-M11-N11-O11</f>
        <v>2</v>
      </c>
      <c r="Q11" s="80">
        <f>+C11+P11</f>
        <v>40</v>
      </c>
    </row>
    <row r="12" spans="1:17" ht="19.8" x14ac:dyDescent="0.45">
      <c r="A12" s="161"/>
      <c r="B12" s="8" t="s">
        <v>23</v>
      </c>
      <c r="C12" s="26">
        <v>24</v>
      </c>
      <c r="D12" s="23">
        <v>24</v>
      </c>
      <c r="E12" s="23"/>
      <c r="F12" s="37"/>
      <c r="G12" s="26">
        <v>2</v>
      </c>
      <c r="H12" s="40"/>
      <c r="I12" s="40"/>
      <c r="J12" s="74">
        <v>1</v>
      </c>
      <c r="K12" s="81"/>
      <c r="L12" s="82"/>
      <c r="M12" s="83">
        <v>2</v>
      </c>
      <c r="N12" s="81"/>
      <c r="O12" s="84"/>
      <c r="P12" s="85">
        <f t="shared" ref="P12:P17" si="3">+J12+K12+L12-M12-N12-O12</f>
        <v>-1</v>
      </c>
      <c r="Q12" s="86">
        <f t="shared" ref="Q12:Q17" si="4">+C12+P12</f>
        <v>23</v>
      </c>
    </row>
    <row r="13" spans="1:17" s="22" customFormat="1" ht="19.8" x14ac:dyDescent="0.45">
      <c r="A13" s="161"/>
      <c r="B13" s="52" t="s">
        <v>83</v>
      </c>
      <c r="C13" s="26">
        <v>32</v>
      </c>
      <c r="D13" s="23">
        <v>23</v>
      </c>
      <c r="E13" s="23">
        <v>9</v>
      </c>
      <c r="F13" s="37"/>
      <c r="G13" s="26">
        <v>1</v>
      </c>
      <c r="H13" s="40"/>
      <c r="I13" s="40"/>
      <c r="J13" s="74"/>
      <c r="K13" s="81"/>
      <c r="L13" s="82"/>
      <c r="M13" s="83"/>
      <c r="N13" s="81"/>
      <c r="O13" s="84"/>
      <c r="P13" s="87">
        <f t="shared" si="3"/>
        <v>0</v>
      </c>
      <c r="Q13" s="86">
        <f t="shared" si="4"/>
        <v>32</v>
      </c>
    </row>
    <row r="14" spans="1:17" ht="19.8" x14ac:dyDescent="0.45">
      <c r="A14" s="161"/>
      <c r="B14" s="24" t="s">
        <v>24</v>
      </c>
      <c r="C14" s="26">
        <v>20</v>
      </c>
      <c r="D14" s="23">
        <v>20</v>
      </c>
      <c r="E14" s="23"/>
      <c r="F14" s="37"/>
      <c r="G14" s="26">
        <v>2</v>
      </c>
      <c r="H14" s="23"/>
      <c r="I14" s="40"/>
      <c r="J14" s="74"/>
      <c r="K14" s="88"/>
      <c r="L14" s="82"/>
      <c r="M14" s="83"/>
      <c r="N14" s="88"/>
      <c r="O14" s="84"/>
      <c r="P14" s="89">
        <f t="shared" si="3"/>
        <v>0</v>
      </c>
      <c r="Q14" s="86">
        <f t="shared" si="4"/>
        <v>20</v>
      </c>
    </row>
    <row r="15" spans="1:17" ht="19.8" x14ac:dyDescent="0.45">
      <c r="A15" s="161"/>
      <c r="B15" s="4" t="s">
        <v>25</v>
      </c>
      <c r="C15" s="26">
        <v>42</v>
      </c>
      <c r="D15" s="23">
        <v>41</v>
      </c>
      <c r="E15" s="23"/>
      <c r="F15" s="37">
        <v>1</v>
      </c>
      <c r="G15" s="26"/>
      <c r="H15" s="40"/>
      <c r="I15" s="40"/>
      <c r="J15" s="74">
        <v>1</v>
      </c>
      <c r="K15" s="81"/>
      <c r="L15" s="82"/>
      <c r="M15" s="83">
        <v>1</v>
      </c>
      <c r="N15" s="81"/>
      <c r="O15" s="84"/>
      <c r="P15" s="87">
        <f t="shared" si="3"/>
        <v>0</v>
      </c>
      <c r="Q15" s="86">
        <f t="shared" si="4"/>
        <v>42</v>
      </c>
    </row>
    <row r="16" spans="1:17" ht="19.8" x14ac:dyDescent="0.45">
      <c r="A16" s="161"/>
      <c r="B16" s="4" t="s">
        <v>26</v>
      </c>
      <c r="C16" s="29">
        <v>17</v>
      </c>
      <c r="D16" s="28">
        <v>16</v>
      </c>
      <c r="E16" s="28"/>
      <c r="F16" s="45">
        <v>1</v>
      </c>
      <c r="G16" s="29">
        <v>2</v>
      </c>
      <c r="H16" s="44"/>
      <c r="I16" s="44"/>
      <c r="J16" s="102"/>
      <c r="K16" s="103"/>
      <c r="L16" s="104"/>
      <c r="M16" s="105"/>
      <c r="N16" s="103"/>
      <c r="O16" s="106"/>
      <c r="P16" s="114">
        <f t="shared" si="3"/>
        <v>0</v>
      </c>
      <c r="Q16" s="115">
        <f t="shared" si="4"/>
        <v>17</v>
      </c>
    </row>
    <row r="17" spans="1:17" s="22" customFormat="1" ht="20.399999999999999" thickBot="1" x14ac:dyDescent="0.5">
      <c r="A17" s="161"/>
      <c r="B17" s="24" t="s">
        <v>27</v>
      </c>
      <c r="C17" s="7">
        <v>18</v>
      </c>
      <c r="D17" s="56">
        <v>18</v>
      </c>
      <c r="E17" s="56"/>
      <c r="F17" s="48"/>
      <c r="G17" s="7">
        <v>1</v>
      </c>
      <c r="H17" s="41"/>
      <c r="I17" s="41"/>
      <c r="J17" s="90"/>
      <c r="K17" s="91"/>
      <c r="L17" s="92"/>
      <c r="M17" s="72"/>
      <c r="N17" s="91"/>
      <c r="O17" s="93"/>
      <c r="P17" s="94">
        <f t="shared" si="3"/>
        <v>0</v>
      </c>
      <c r="Q17" s="95">
        <f t="shared" si="4"/>
        <v>18</v>
      </c>
    </row>
    <row r="18" spans="1:17" ht="20.399999999999999" thickBot="1" x14ac:dyDescent="0.5">
      <c r="A18" s="160"/>
      <c r="B18" s="30" t="s">
        <v>82</v>
      </c>
      <c r="C18" s="31">
        <f>SUM(C11:C17)</f>
        <v>191</v>
      </c>
      <c r="D18" s="33">
        <f t="shared" ref="D18:Q18" si="5">SUM(D11:D17)</f>
        <v>171</v>
      </c>
      <c r="E18" s="33">
        <f t="shared" si="5"/>
        <v>16</v>
      </c>
      <c r="F18" s="47">
        <f t="shared" si="5"/>
        <v>4</v>
      </c>
      <c r="G18" s="31">
        <f t="shared" si="5"/>
        <v>10</v>
      </c>
      <c r="H18" s="42">
        <f t="shared" si="5"/>
        <v>1</v>
      </c>
      <c r="I18" s="42">
        <f t="shared" si="5"/>
        <v>0</v>
      </c>
      <c r="J18" s="69">
        <f t="shared" si="5"/>
        <v>4</v>
      </c>
      <c r="K18" s="42">
        <f t="shared" si="5"/>
        <v>1</v>
      </c>
      <c r="L18" s="63">
        <f t="shared" si="5"/>
        <v>0</v>
      </c>
      <c r="M18" s="31">
        <f t="shared" si="5"/>
        <v>4</v>
      </c>
      <c r="N18" s="42">
        <f t="shared" si="5"/>
        <v>0</v>
      </c>
      <c r="O18" s="70">
        <f t="shared" si="5"/>
        <v>0</v>
      </c>
      <c r="P18" s="46">
        <f t="shared" si="5"/>
        <v>1</v>
      </c>
      <c r="Q18" s="38">
        <f t="shared" si="5"/>
        <v>192</v>
      </c>
    </row>
    <row r="19" spans="1:17" ht="19.95" customHeight="1" x14ac:dyDescent="0.45">
      <c r="A19" s="159" t="s">
        <v>84</v>
      </c>
      <c r="B19" s="159" t="s">
        <v>74</v>
      </c>
      <c r="C19" s="149">
        <f>+C10+C18</f>
        <v>348</v>
      </c>
      <c r="D19" s="136">
        <f t="shared" ref="D19:Q19" si="6">+D10+D18</f>
        <v>296</v>
      </c>
      <c r="E19" s="136">
        <f t="shared" si="6"/>
        <v>44</v>
      </c>
      <c r="F19" s="138">
        <f t="shared" si="6"/>
        <v>8</v>
      </c>
      <c r="G19" s="149">
        <f t="shared" si="6"/>
        <v>23</v>
      </c>
      <c r="H19" s="136">
        <f t="shared" si="6"/>
        <v>2</v>
      </c>
      <c r="I19" s="147">
        <f t="shared" si="6"/>
        <v>0</v>
      </c>
      <c r="J19" s="145">
        <f t="shared" si="6"/>
        <v>7</v>
      </c>
      <c r="K19" s="136">
        <f t="shared" si="6"/>
        <v>1</v>
      </c>
      <c r="L19" s="147">
        <f t="shared" si="6"/>
        <v>0</v>
      </c>
      <c r="M19" s="149">
        <f t="shared" si="6"/>
        <v>5</v>
      </c>
      <c r="N19" s="136">
        <f t="shared" si="6"/>
        <v>1</v>
      </c>
      <c r="O19" s="151">
        <f t="shared" si="6"/>
        <v>0</v>
      </c>
      <c r="P19" s="140">
        <f t="shared" si="6"/>
        <v>2</v>
      </c>
      <c r="Q19" s="162">
        <f t="shared" si="6"/>
        <v>350</v>
      </c>
    </row>
    <row r="20" spans="1:17" ht="18.45" customHeight="1" thickBot="1" x14ac:dyDescent="0.5">
      <c r="A20" s="160"/>
      <c r="B20" s="160"/>
      <c r="C20" s="150"/>
      <c r="D20" s="137"/>
      <c r="E20" s="137"/>
      <c r="F20" s="139"/>
      <c r="G20" s="150"/>
      <c r="H20" s="137"/>
      <c r="I20" s="148"/>
      <c r="J20" s="146"/>
      <c r="K20" s="137"/>
      <c r="L20" s="148"/>
      <c r="M20" s="150"/>
      <c r="N20" s="137"/>
      <c r="O20" s="152"/>
      <c r="P20" s="141"/>
      <c r="Q20" s="163"/>
    </row>
  </sheetData>
  <mergeCells count="28"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:Q1"/>
    <mergeCell ref="J2:L2"/>
    <mergeCell ref="M2:O2"/>
    <mergeCell ref="P2:P3"/>
    <mergeCell ref="Q2:Q3"/>
    <mergeCell ref="G2:I2"/>
    <mergeCell ref="A2:A3"/>
    <mergeCell ref="B2:B3"/>
    <mergeCell ref="C2:F2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activeCell="K11" sqref="K11"/>
    </sheetView>
  </sheetViews>
  <sheetFormatPr defaultRowHeight="1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7" width="6.69921875" customWidth="1"/>
  </cols>
  <sheetData>
    <row r="1" spans="1:17" ht="37.049999999999997" customHeight="1" thickBot="1" x14ac:dyDescent="0.5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0.399999999999999" customHeight="1" thickBot="1" x14ac:dyDescent="0.5">
      <c r="A2" s="159" t="s">
        <v>0</v>
      </c>
      <c r="B2" s="165" t="s">
        <v>1</v>
      </c>
      <c r="C2" s="142" t="s">
        <v>89</v>
      </c>
      <c r="D2" s="143"/>
      <c r="E2" s="143"/>
      <c r="F2" s="164"/>
      <c r="G2" s="142" t="s">
        <v>93</v>
      </c>
      <c r="H2" s="143"/>
      <c r="I2" s="143"/>
      <c r="J2" s="167" t="s">
        <v>90</v>
      </c>
      <c r="K2" s="143"/>
      <c r="L2" s="164"/>
      <c r="M2" s="142" t="s">
        <v>91</v>
      </c>
      <c r="N2" s="143"/>
      <c r="O2" s="144"/>
      <c r="P2" s="168" t="s">
        <v>92</v>
      </c>
      <c r="Q2" s="170" t="s">
        <v>100</v>
      </c>
    </row>
    <row r="3" spans="1:17" s="22" customFormat="1" ht="20.399999999999999" customHeight="1" thickBot="1" x14ac:dyDescent="0.5">
      <c r="A3" s="160"/>
      <c r="B3" s="166"/>
      <c r="C3" s="64" t="s">
        <v>99</v>
      </c>
      <c r="D3" s="60" t="s">
        <v>97</v>
      </c>
      <c r="E3" s="60" t="s">
        <v>98</v>
      </c>
      <c r="F3" s="61" t="s">
        <v>101</v>
      </c>
      <c r="G3" s="64" t="s">
        <v>97</v>
      </c>
      <c r="H3" s="65" t="s">
        <v>98</v>
      </c>
      <c r="I3" s="65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69"/>
      <c r="Q3" s="171"/>
    </row>
    <row r="4" spans="1:17" ht="20.399999999999999" customHeight="1" x14ac:dyDescent="0.45">
      <c r="A4" s="159" t="s">
        <v>85</v>
      </c>
      <c r="B4" s="11" t="s">
        <v>29</v>
      </c>
      <c r="C4" s="9">
        <v>33</v>
      </c>
      <c r="D4" s="51">
        <v>29</v>
      </c>
      <c r="E4" s="51">
        <v>1</v>
      </c>
      <c r="F4" s="58">
        <v>3</v>
      </c>
      <c r="G4" s="9">
        <v>2</v>
      </c>
      <c r="H4" s="43">
        <v>1</v>
      </c>
      <c r="I4" s="43"/>
      <c r="J4" s="73">
        <v>3</v>
      </c>
      <c r="K4" s="96"/>
      <c r="L4" s="97"/>
      <c r="M4" s="98"/>
      <c r="N4" s="96"/>
      <c r="O4" s="99"/>
      <c r="P4" s="89">
        <f t="shared" ref="P4:P7" si="0">+J4+K4+L4-M4-N4-O4</f>
        <v>3</v>
      </c>
      <c r="Q4" s="101">
        <f t="shared" ref="Q4:Q7" si="1">+C4+P4</f>
        <v>36</v>
      </c>
    </row>
    <row r="5" spans="1:17" ht="20.399999999999999" customHeight="1" x14ac:dyDescent="0.45">
      <c r="A5" s="161"/>
      <c r="B5" s="12" t="s">
        <v>30</v>
      </c>
      <c r="C5" s="26">
        <v>48</v>
      </c>
      <c r="D5" s="23">
        <v>45</v>
      </c>
      <c r="E5" s="23"/>
      <c r="F5" s="37">
        <v>3</v>
      </c>
      <c r="G5" s="26">
        <v>3</v>
      </c>
      <c r="H5" s="40"/>
      <c r="I5" s="40"/>
      <c r="J5" s="74">
        <v>1</v>
      </c>
      <c r="K5" s="81"/>
      <c r="L5" s="82"/>
      <c r="M5" s="83"/>
      <c r="N5" s="81"/>
      <c r="O5" s="84"/>
      <c r="P5" s="89">
        <f t="shared" si="0"/>
        <v>1</v>
      </c>
      <c r="Q5" s="101">
        <f t="shared" si="1"/>
        <v>49</v>
      </c>
    </row>
    <row r="6" spans="1:17" s="22" customFormat="1" ht="20.399999999999999" customHeight="1" x14ac:dyDescent="0.45">
      <c r="A6" s="161"/>
      <c r="B6" s="24" t="s">
        <v>31</v>
      </c>
      <c r="C6" s="26">
        <v>39</v>
      </c>
      <c r="D6" s="23">
        <v>28</v>
      </c>
      <c r="E6" s="23">
        <v>8</v>
      </c>
      <c r="F6" s="37">
        <v>3</v>
      </c>
      <c r="G6" s="26">
        <v>2</v>
      </c>
      <c r="H6" s="40"/>
      <c r="I6" s="40"/>
      <c r="J6" s="74"/>
      <c r="K6" s="81"/>
      <c r="L6" s="82"/>
      <c r="M6" s="83"/>
      <c r="N6" s="81"/>
      <c r="O6" s="84"/>
      <c r="P6" s="89">
        <f t="shared" si="0"/>
        <v>0</v>
      </c>
      <c r="Q6" s="101">
        <f t="shared" si="1"/>
        <v>39</v>
      </c>
    </row>
    <row r="7" spans="1:17" ht="20.399999999999999" customHeight="1" thickBot="1" x14ac:dyDescent="0.5">
      <c r="A7" s="161"/>
      <c r="B7" s="27" t="s">
        <v>32</v>
      </c>
      <c r="C7" s="26">
        <v>26</v>
      </c>
      <c r="D7" s="23">
        <v>16</v>
      </c>
      <c r="E7" s="23">
        <v>4</v>
      </c>
      <c r="F7" s="37">
        <v>6</v>
      </c>
      <c r="G7" s="26">
        <v>3</v>
      </c>
      <c r="H7" s="40"/>
      <c r="I7" s="40">
        <v>2</v>
      </c>
      <c r="J7" s="74">
        <v>1</v>
      </c>
      <c r="K7" s="81"/>
      <c r="L7" s="82"/>
      <c r="M7" s="83"/>
      <c r="N7" s="81"/>
      <c r="O7" s="84"/>
      <c r="P7" s="89">
        <f t="shared" si="0"/>
        <v>1</v>
      </c>
      <c r="Q7" s="101">
        <f t="shared" si="1"/>
        <v>27</v>
      </c>
    </row>
    <row r="8" spans="1:17" ht="20.399999999999999" customHeight="1" thickBot="1" x14ac:dyDescent="0.5">
      <c r="A8" s="161"/>
      <c r="B8" s="30" t="s">
        <v>82</v>
      </c>
      <c r="C8" s="31">
        <f>SUM(C4:C7)</f>
        <v>146</v>
      </c>
      <c r="D8" s="33">
        <f t="shared" ref="D8:Q8" si="2">SUM(D4:D7)</f>
        <v>118</v>
      </c>
      <c r="E8" s="33">
        <f t="shared" si="2"/>
        <v>13</v>
      </c>
      <c r="F8" s="47">
        <f t="shared" si="2"/>
        <v>15</v>
      </c>
      <c r="G8" s="31">
        <f t="shared" si="2"/>
        <v>10</v>
      </c>
      <c r="H8" s="42">
        <f t="shared" si="2"/>
        <v>1</v>
      </c>
      <c r="I8" s="42">
        <f t="shared" si="2"/>
        <v>2</v>
      </c>
      <c r="J8" s="69">
        <f t="shared" si="2"/>
        <v>5</v>
      </c>
      <c r="K8" s="42">
        <f t="shared" si="2"/>
        <v>0</v>
      </c>
      <c r="L8" s="42">
        <f t="shared" si="2"/>
        <v>0</v>
      </c>
      <c r="M8" s="31">
        <f t="shared" si="2"/>
        <v>0</v>
      </c>
      <c r="N8" s="42">
        <f t="shared" si="2"/>
        <v>0</v>
      </c>
      <c r="O8" s="70">
        <f t="shared" si="2"/>
        <v>0</v>
      </c>
      <c r="P8" s="47">
        <f t="shared" si="2"/>
        <v>5</v>
      </c>
      <c r="Q8" s="38">
        <f t="shared" si="2"/>
        <v>151</v>
      </c>
    </row>
    <row r="9" spans="1:17" ht="20.399999999999999" customHeight="1" x14ac:dyDescent="0.45">
      <c r="A9" s="159" t="s">
        <v>86</v>
      </c>
      <c r="B9" s="10" t="s">
        <v>33</v>
      </c>
      <c r="C9" s="26">
        <v>57</v>
      </c>
      <c r="D9" s="23">
        <v>36</v>
      </c>
      <c r="E9" s="23">
        <v>13</v>
      </c>
      <c r="F9" s="37">
        <v>8</v>
      </c>
      <c r="G9" s="26">
        <v>5</v>
      </c>
      <c r="H9" s="40">
        <v>10</v>
      </c>
      <c r="I9" s="40">
        <v>5</v>
      </c>
      <c r="J9" s="74">
        <v>1</v>
      </c>
      <c r="K9" s="81">
        <v>7</v>
      </c>
      <c r="L9" s="82"/>
      <c r="M9" s="83"/>
      <c r="N9" s="81"/>
      <c r="O9" s="84"/>
      <c r="P9" s="89">
        <f t="shared" ref="P9:P12" si="3">+J9+K9+L9-M9-N9-O9</f>
        <v>8</v>
      </c>
      <c r="Q9" s="101">
        <f t="shared" ref="Q9:Q12" si="4">+C9+P9</f>
        <v>65</v>
      </c>
    </row>
    <row r="10" spans="1:17" ht="20.399999999999999" customHeight="1" x14ac:dyDescent="0.45">
      <c r="A10" s="161"/>
      <c r="B10" s="12" t="s">
        <v>34</v>
      </c>
      <c r="C10" s="26">
        <v>78</v>
      </c>
      <c r="D10" s="23">
        <v>52</v>
      </c>
      <c r="E10" s="23">
        <v>10</v>
      </c>
      <c r="F10" s="37">
        <v>16</v>
      </c>
      <c r="G10" s="26">
        <v>3</v>
      </c>
      <c r="H10" s="40"/>
      <c r="I10" s="40"/>
      <c r="J10" s="74">
        <v>1</v>
      </c>
      <c r="K10" s="81"/>
      <c r="L10" s="82"/>
      <c r="M10" s="83"/>
      <c r="N10" s="81"/>
      <c r="O10" s="84"/>
      <c r="P10" s="89">
        <f t="shared" si="3"/>
        <v>1</v>
      </c>
      <c r="Q10" s="101">
        <f t="shared" si="4"/>
        <v>79</v>
      </c>
    </row>
    <row r="11" spans="1:17" s="22" customFormat="1" ht="20.399999999999999" customHeight="1" x14ac:dyDescent="0.45">
      <c r="A11" s="161"/>
      <c r="B11" s="24" t="s">
        <v>35</v>
      </c>
      <c r="C11" s="26">
        <v>31</v>
      </c>
      <c r="D11" s="23">
        <v>29</v>
      </c>
      <c r="E11" s="23"/>
      <c r="F11" s="37">
        <v>2</v>
      </c>
      <c r="G11" s="26">
        <v>2</v>
      </c>
      <c r="H11" s="40">
        <v>2</v>
      </c>
      <c r="I11" s="40">
        <v>2</v>
      </c>
      <c r="J11" s="74"/>
      <c r="K11" s="81"/>
      <c r="L11" s="82"/>
      <c r="M11" s="83"/>
      <c r="N11" s="81"/>
      <c r="O11" s="84"/>
      <c r="P11" s="89">
        <f t="shared" si="3"/>
        <v>0</v>
      </c>
      <c r="Q11" s="101">
        <f t="shared" si="4"/>
        <v>31</v>
      </c>
    </row>
    <row r="12" spans="1:17" ht="20.399999999999999" customHeight="1" thickBot="1" x14ac:dyDescent="0.5">
      <c r="A12" s="161"/>
      <c r="B12" s="27" t="s">
        <v>36</v>
      </c>
      <c r="C12" s="26">
        <v>28</v>
      </c>
      <c r="D12" s="23">
        <v>28</v>
      </c>
      <c r="E12" s="23"/>
      <c r="F12" s="37"/>
      <c r="G12" s="26">
        <v>3</v>
      </c>
      <c r="H12" s="40"/>
      <c r="I12" s="40"/>
      <c r="J12" s="74"/>
      <c r="K12" s="81"/>
      <c r="L12" s="82"/>
      <c r="M12" s="83"/>
      <c r="N12" s="81"/>
      <c r="O12" s="84"/>
      <c r="P12" s="89">
        <f t="shared" si="3"/>
        <v>0</v>
      </c>
      <c r="Q12" s="101">
        <f t="shared" si="4"/>
        <v>28</v>
      </c>
    </row>
    <row r="13" spans="1:17" ht="20.399999999999999" customHeight="1" thickBot="1" x14ac:dyDescent="0.5">
      <c r="A13" s="160"/>
      <c r="B13" s="30" t="s">
        <v>82</v>
      </c>
      <c r="C13" s="31">
        <f>SUM(C9:C12)</f>
        <v>194</v>
      </c>
      <c r="D13" s="33">
        <f t="shared" ref="D13:Q13" si="5">SUM(D9:D12)</f>
        <v>145</v>
      </c>
      <c r="E13" s="33">
        <f t="shared" si="5"/>
        <v>23</v>
      </c>
      <c r="F13" s="47">
        <f t="shared" si="5"/>
        <v>26</v>
      </c>
      <c r="G13" s="31">
        <f t="shared" si="5"/>
        <v>13</v>
      </c>
      <c r="H13" s="42">
        <f t="shared" si="5"/>
        <v>12</v>
      </c>
      <c r="I13" s="42">
        <f t="shared" si="5"/>
        <v>7</v>
      </c>
      <c r="J13" s="69">
        <f t="shared" si="5"/>
        <v>2</v>
      </c>
      <c r="K13" s="42">
        <f t="shared" si="5"/>
        <v>7</v>
      </c>
      <c r="L13" s="42">
        <f t="shared" si="5"/>
        <v>0</v>
      </c>
      <c r="M13" s="31">
        <f t="shared" si="5"/>
        <v>0</v>
      </c>
      <c r="N13" s="42">
        <f t="shared" si="5"/>
        <v>0</v>
      </c>
      <c r="O13" s="70">
        <f t="shared" si="5"/>
        <v>0</v>
      </c>
      <c r="P13" s="47">
        <f t="shared" si="5"/>
        <v>9</v>
      </c>
      <c r="Q13" s="38">
        <f t="shared" si="5"/>
        <v>203</v>
      </c>
    </row>
    <row r="14" spans="1:17" ht="20.399999999999999" customHeight="1" x14ac:dyDescent="0.45">
      <c r="A14" s="159" t="s">
        <v>87</v>
      </c>
      <c r="B14" s="159" t="s">
        <v>88</v>
      </c>
      <c r="C14" s="149">
        <f>+C8+C13</f>
        <v>340</v>
      </c>
      <c r="D14" s="136">
        <f t="shared" ref="D14:Q14" si="6">+D8+D13</f>
        <v>263</v>
      </c>
      <c r="E14" s="136">
        <f t="shared" si="6"/>
        <v>36</v>
      </c>
      <c r="F14" s="138">
        <f t="shared" si="6"/>
        <v>41</v>
      </c>
      <c r="G14" s="149">
        <f t="shared" si="6"/>
        <v>23</v>
      </c>
      <c r="H14" s="136">
        <f t="shared" si="6"/>
        <v>13</v>
      </c>
      <c r="I14" s="147">
        <f t="shared" si="6"/>
        <v>9</v>
      </c>
      <c r="J14" s="145">
        <f t="shared" si="6"/>
        <v>7</v>
      </c>
      <c r="K14" s="136">
        <f t="shared" si="6"/>
        <v>7</v>
      </c>
      <c r="L14" s="147">
        <f t="shared" si="6"/>
        <v>0</v>
      </c>
      <c r="M14" s="149">
        <f t="shared" si="6"/>
        <v>0</v>
      </c>
      <c r="N14" s="136">
        <f t="shared" si="6"/>
        <v>0</v>
      </c>
      <c r="O14" s="151">
        <f t="shared" si="6"/>
        <v>0</v>
      </c>
      <c r="P14" s="140">
        <f t="shared" si="6"/>
        <v>14</v>
      </c>
      <c r="Q14" s="162">
        <f t="shared" si="6"/>
        <v>354</v>
      </c>
    </row>
    <row r="15" spans="1:17" ht="20.399999999999999" customHeight="1" thickBot="1" x14ac:dyDescent="0.5">
      <c r="A15" s="160"/>
      <c r="B15" s="160"/>
      <c r="C15" s="150"/>
      <c r="D15" s="137"/>
      <c r="E15" s="137"/>
      <c r="F15" s="139"/>
      <c r="G15" s="150"/>
      <c r="H15" s="137"/>
      <c r="I15" s="148"/>
      <c r="J15" s="146"/>
      <c r="K15" s="137"/>
      <c r="L15" s="148"/>
      <c r="M15" s="150"/>
      <c r="N15" s="137"/>
      <c r="O15" s="152"/>
      <c r="P15" s="141"/>
      <c r="Q15" s="163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34"/>
      <c r="B18" s="34"/>
      <c r="C18" s="34"/>
      <c r="D18" s="34"/>
      <c r="E18" s="34"/>
      <c r="F18" s="34"/>
      <c r="G18" s="34"/>
    </row>
    <row r="19" spans="1:7" ht="24" customHeight="1" x14ac:dyDescent="0.45">
      <c r="A19" s="35"/>
      <c r="B19" s="35"/>
      <c r="C19" s="35"/>
      <c r="D19" s="35"/>
      <c r="E19" s="35"/>
      <c r="F19" s="35"/>
      <c r="G19" s="35"/>
    </row>
    <row r="20" spans="1:7" ht="24" customHeight="1" x14ac:dyDescent="0.45">
      <c r="A20" s="36"/>
      <c r="B20" s="36"/>
      <c r="C20" s="36"/>
      <c r="D20" s="36"/>
      <c r="E20" s="36"/>
      <c r="F20" s="36"/>
      <c r="G20" s="36"/>
    </row>
    <row r="21" spans="1:7" ht="24" customHeight="1" x14ac:dyDescent="0.45"/>
    <row r="22" spans="1:7" ht="24" customHeight="1" x14ac:dyDescent="0.45"/>
  </sheetData>
  <mergeCells count="28"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  <mergeCell ref="Q14:Q15"/>
    <mergeCell ref="G14:G15"/>
    <mergeCell ref="I14:I15"/>
    <mergeCell ref="J14:J15"/>
    <mergeCell ref="K14:K15"/>
    <mergeCell ref="L14:L15"/>
    <mergeCell ref="H14:H15"/>
    <mergeCell ref="G2:I2"/>
    <mergeCell ref="M14:M15"/>
    <mergeCell ref="N14:N15"/>
    <mergeCell ref="O14:O15"/>
    <mergeCell ref="P14:P15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EF48-A14D-497C-81BC-9393B73FEC37}">
  <dimension ref="A1:Q24"/>
  <sheetViews>
    <sheetView tabSelected="1" zoomScaleNormal="100" workbookViewId="0">
      <selection activeCell="T6" sqref="T6"/>
    </sheetView>
  </sheetViews>
  <sheetFormatPr defaultRowHeight="18" x14ac:dyDescent="0.45"/>
  <cols>
    <col min="1" max="2" width="8.69921875" style="22" customWidth="1"/>
    <col min="3" max="3" width="8.69921875" style="135" customWidth="1"/>
    <col min="4" max="17" width="8.69921875" style="22" customWidth="1"/>
    <col min="18" max="16384" width="8.796875" style="22"/>
  </cols>
  <sheetData>
    <row r="1" spans="1:17" ht="49.95" customHeight="1" thickBot="1" x14ac:dyDescent="0.5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4" customHeight="1" thickBot="1" x14ac:dyDescent="0.5">
      <c r="A2" s="159" t="s">
        <v>109</v>
      </c>
      <c r="B2" s="159" t="s">
        <v>110</v>
      </c>
      <c r="C2" s="178" t="s">
        <v>89</v>
      </c>
      <c r="D2" s="195"/>
      <c r="E2" s="195"/>
      <c r="F2" s="179"/>
      <c r="G2" s="178" t="s">
        <v>93</v>
      </c>
      <c r="H2" s="195"/>
      <c r="I2" s="195"/>
      <c r="J2" s="196" t="s">
        <v>90</v>
      </c>
      <c r="K2" s="195"/>
      <c r="L2" s="179"/>
      <c r="M2" s="178" t="s">
        <v>91</v>
      </c>
      <c r="N2" s="195"/>
      <c r="O2" s="197"/>
      <c r="P2" s="140" t="s">
        <v>92</v>
      </c>
      <c r="Q2" s="198" t="s">
        <v>100</v>
      </c>
    </row>
    <row r="3" spans="1:17" ht="24" customHeight="1" thickBot="1" x14ac:dyDescent="0.5">
      <c r="A3" s="160"/>
      <c r="B3" s="160"/>
      <c r="C3" s="121" t="s">
        <v>99</v>
      </c>
      <c r="D3" s="122" t="s">
        <v>97</v>
      </c>
      <c r="E3" s="122" t="s">
        <v>98</v>
      </c>
      <c r="F3" s="123" t="s">
        <v>101</v>
      </c>
      <c r="G3" s="121" t="s">
        <v>97</v>
      </c>
      <c r="H3" s="124" t="s">
        <v>98</v>
      </c>
      <c r="I3" s="124" t="s">
        <v>101</v>
      </c>
      <c r="J3" s="125" t="s">
        <v>97</v>
      </c>
      <c r="K3" s="124" t="s">
        <v>98</v>
      </c>
      <c r="L3" s="126" t="s">
        <v>101</v>
      </c>
      <c r="M3" s="121" t="s">
        <v>97</v>
      </c>
      <c r="N3" s="124" t="s">
        <v>98</v>
      </c>
      <c r="O3" s="127" t="s">
        <v>101</v>
      </c>
      <c r="P3" s="141"/>
      <c r="Q3" s="199"/>
    </row>
    <row r="4" spans="1:17" ht="24" customHeight="1" x14ac:dyDescent="0.45">
      <c r="A4" s="159" t="s">
        <v>73</v>
      </c>
      <c r="B4" s="116" t="s">
        <v>85</v>
      </c>
      <c r="C4" s="83">
        <v>203</v>
      </c>
      <c r="D4" s="88">
        <v>137</v>
      </c>
      <c r="E4" s="88">
        <v>45</v>
      </c>
      <c r="F4" s="89">
        <v>21</v>
      </c>
      <c r="G4" s="83">
        <v>16</v>
      </c>
      <c r="H4" s="81">
        <v>7</v>
      </c>
      <c r="I4" s="81">
        <v>5</v>
      </c>
      <c r="J4" s="74">
        <v>0</v>
      </c>
      <c r="K4" s="81">
        <v>0</v>
      </c>
      <c r="L4" s="82">
        <v>0</v>
      </c>
      <c r="M4" s="83">
        <v>3</v>
      </c>
      <c r="N4" s="81">
        <v>0</v>
      </c>
      <c r="O4" s="84">
        <v>0</v>
      </c>
      <c r="P4" s="89">
        <f t="shared" ref="P4:P5" si="0">+J4+K4+L4-M4-N4-O4</f>
        <v>-3</v>
      </c>
      <c r="Q4" s="101">
        <f t="shared" ref="Q4:Q5" si="1">+C4+P4</f>
        <v>200</v>
      </c>
    </row>
    <row r="5" spans="1:17" ht="24" customHeight="1" thickBot="1" x14ac:dyDescent="0.5">
      <c r="A5" s="161"/>
      <c r="B5" s="120" t="s">
        <v>86</v>
      </c>
      <c r="C5" s="83">
        <v>282</v>
      </c>
      <c r="D5" s="88">
        <v>243</v>
      </c>
      <c r="E5" s="88">
        <v>24</v>
      </c>
      <c r="F5" s="89">
        <v>15</v>
      </c>
      <c r="G5" s="83">
        <v>43</v>
      </c>
      <c r="H5" s="81">
        <v>17</v>
      </c>
      <c r="I5" s="81">
        <v>5</v>
      </c>
      <c r="J5" s="74">
        <v>6</v>
      </c>
      <c r="K5" s="81">
        <v>0</v>
      </c>
      <c r="L5" s="82">
        <v>0</v>
      </c>
      <c r="M5" s="83">
        <v>3</v>
      </c>
      <c r="N5" s="81">
        <v>0</v>
      </c>
      <c r="O5" s="84">
        <v>0</v>
      </c>
      <c r="P5" s="89">
        <f t="shared" si="0"/>
        <v>3</v>
      </c>
      <c r="Q5" s="101">
        <f t="shared" si="1"/>
        <v>285</v>
      </c>
    </row>
    <row r="6" spans="1:17" ht="24" customHeight="1" thickBot="1" x14ac:dyDescent="0.5">
      <c r="A6" s="160"/>
      <c r="B6" s="118" t="s">
        <v>72</v>
      </c>
      <c r="C6" s="31">
        <f>SUM(C4:C5)</f>
        <v>485</v>
      </c>
      <c r="D6" s="33">
        <f t="shared" ref="D6:Q6" si="2">SUM(D4:D5)</f>
        <v>380</v>
      </c>
      <c r="E6" s="33">
        <f t="shared" si="2"/>
        <v>69</v>
      </c>
      <c r="F6" s="47">
        <f t="shared" si="2"/>
        <v>36</v>
      </c>
      <c r="G6" s="31">
        <f t="shared" si="2"/>
        <v>59</v>
      </c>
      <c r="H6" s="42">
        <f t="shared" si="2"/>
        <v>24</v>
      </c>
      <c r="I6" s="42">
        <f t="shared" si="2"/>
        <v>10</v>
      </c>
      <c r="J6" s="69">
        <f t="shared" si="2"/>
        <v>6</v>
      </c>
      <c r="K6" s="42">
        <f t="shared" si="2"/>
        <v>0</v>
      </c>
      <c r="L6" s="42">
        <f t="shared" si="2"/>
        <v>0</v>
      </c>
      <c r="M6" s="31">
        <f t="shared" si="2"/>
        <v>6</v>
      </c>
      <c r="N6" s="42">
        <f t="shared" si="2"/>
        <v>0</v>
      </c>
      <c r="O6" s="70">
        <f t="shared" si="2"/>
        <v>0</v>
      </c>
      <c r="P6" s="47">
        <f t="shared" si="2"/>
        <v>0</v>
      </c>
      <c r="Q6" s="38">
        <f t="shared" si="2"/>
        <v>485</v>
      </c>
    </row>
    <row r="7" spans="1:17" ht="24" customHeight="1" x14ac:dyDescent="0.45">
      <c r="A7" s="159" t="s">
        <v>111</v>
      </c>
      <c r="B7" s="116" t="s">
        <v>85</v>
      </c>
      <c r="C7" s="83">
        <v>296</v>
      </c>
      <c r="D7" s="88">
        <v>198</v>
      </c>
      <c r="E7" s="88">
        <v>53</v>
      </c>
      <c r="F7" s="89">
        <v>45</v>
      </c>
      <c r="G7" s="83">
        <v>42</v>
      </c>
      <c r="H7" s="81">
        <v>7</v>
      </c>
      <c r="I7" s="81">
        <v>7</v>
      </c>
      <c r="J7" s="74">
        <v>6</v>
      </c>
      <c r="K7" s="81">
        <v>0</v>
      </c>
      <c r="L7" s="82">
        <v>0</v>
      </c>
      <c r="M7" s="83">
        <v>2</v>
      </c>
      <c r="N7" s="81">
        <v>0</v>
      </c>
      <c r="O7" s="84">
        <v>0</v>
      </c>
      <c r="P7" s="89">
        <f t="shared" ref="P7:P8" si="3">+J7+K7+L7-M7-N7-O7</f>
        <v>4</v>
      </c>
      <c r="Q7" s="101">
        <f t="shared" ref="Q7:Q8" si="4">+C7+P7</f>
        <v>300</v>
      </c>
    </row>
    <row r="8" spans="1:17" ht="24" customHeight="1" thickBot="1" x14ac:dyDescent="0.5">
      <c r="A8" s="161"/>
      <c r="B8" s="120" t="s">
        <v>86</v>
      </c>
      <c r="C8" s="83">
        <v>246</v>
      </c>
      <c r="D8" s="88">
        <v>184</v>
      </c>
      <c r="E8" s="88">
        <v>33</v>
      </c>
      <c r="F8" s="89">
        <v>29</v>
      </c>
      <c r="G8" s="83">
        <v>35</v>
      </c>
      <c r="H8" s="81">
        <v>3</v>
      </c>
      <c r="I8" s="81">
        <v>5</v>
      </c>
      <c r="J8" s="74">
        <v>15</v>
      </c>
      <c r="K8" s="81">
        <v>0</v>
      </c>
      <c r="L8" s="82">
        <v>0</v>
      </c>
      <c r="M8" s="83">
        <v>2</v>
      </c>
      <c r="N8" s="81">
        <v>0</v>
      </c>
      <c r="O8" s="84">
        <v>0</v>
      </c>
      <c r="P8" s="89">
        <f t="shared" si="3"/>
        <v>13</v>
      </c>
      <c r="Q8" s="101">
        <f t="shared" si="4"/>
        <v>259</v>
      </c>
    </row>
    <row r="9" spans="1:17" ht="24" customHeight="1" thickBot="1" x14ac:dyDescent="0.5">
      <c r="A9" s="160"/>
      <c r="B9" s="118" t="s">
        <v>72</v>
      </c>
      <c r="C9" s="31">
        <f>SUM(C7:C8)</f>
        <v>542</v>
      </c>
      <c r="D9" s="33">
        <f t="shared" ref="D9:Q9" si="5">SUM(D7:D8)</f>
        <v>382</v>
      </c>
      <c r="E9" s="33">
        <f t="shared" si="5"/>
        <v>86</v>
      </c>
      <c r="F9" s="47">
        <f t="shared" si="5"/>
        <v>74</v>
      </c>
      <c r="G9" s="31">
        <f t="shared" si="5"/>
        <v>77</v>
      </c>
      <c r="H9" s="42">
        <f t="shared" si="5"/>
        <v>10</v>
      </c>
      <c r="I9" s="42">
        <f t="shared" si="5"/>
        <v>12</v>
      </c>
      <c r="J9" s="69">
        <f t="shared" si="5"/>
        <v>21</v>
      </c>
      <c r="K9" s="42">
        <f t="shared" si="5"/>
        <v>0</v>
      </c>
      <c r="L9" s="42">
        <f t="shared" si="5"/>
        <v>0</v>
      </c>
      <c r="M9" s="31">
        <f t="shared" si="5"/>
        <v>4</v>
      </c>
      <c r="N9" s="42">
        <f t="shared" si="5"/>
        <v>0</v>
      </c>
      <c r="O9" s="70">
        <f t="shared" si="5"/>
        <v>0</v>
      </c>
      <c r="P9" s="47">
        <f t="shared" si="5"/>
        <v>17</v>
      </c>
      <c r="Q9" s="38">
        <f t="shared" si="5"/>
        <v>559</v>
      </c>
    </row>
    <row r="10" spans="1:17" ht="24" customHeight="1" x14ac:dyDescent="0.45">
      <c r="A10" s="159" t="s">
        <v>112</v>
      </c>
      <c r="B10" s="116" t="s">
        <v>85</v>
      </c>
      <c r="C10" s="83">
        <v>152</v>
      </c>
      <c r="D10" s="88">
        <v>130</v>
      </c>
      <c r="E10" s="88">
        <v>9</v>
      </c>
      <c r="F10" s="89">
        <v>13</v>
      </c>
      <c r="G10" s="83">
        <v>22</v>
      </c>
      <c r="H10" s="81">
        <v>0</v>
      </c>
      <c r="I10" s="81">
        <v>0</v>
      </c>
      <c r="J10" s="74">
        <v>0</v>
      </c>
      <c r="K10" s="81">
        <v>0</v>
      </c>
      <c r="L10" s="82">
        <v>0</v>
      </c>
      <c r="M10" s="83">
        <v>0</v>
      </c>
      <c r="N10" s="81">
        <v>0</v>
      </c>
      <c r="O10" s="84">
        <v>0</v>
      </c>
      <c r="P10" s="89">
        <f t="shared" ref="P10:P11" si="6">+J10+K10+L10-M10-N10-O10</f>
        <v>0</v>
      </c>
      <c r="Q10" s="101">
        <f t="shared" ref="Q10:Q11" si="7">+C10+P10</f>
        <v>152</v>
      </c>
    </row>
    <row r="11" spans="1:17" ht="24" customHeight="1" thickBot="1" x14ac:dyDescent="0.5">
      <c r="A11" s="161"/>
      <c r="B11" s="120" t="s">
        <v>86</v>
      </c>
      <c r="C11" s="83">
        <v>114</v>
      </c>
      <c r="D11" s="88">
        <v>87</v>
      </c>
      <c r="E11" s="88">
        <v>9</v>
      </c>
      <c r="F11" s="89">
        <v>18</v>
      </c>
      <c r="G11" s="83">
        <v>15</v>
      </c>
      <c r="H11" s="81">
        <v>3</v>
      </c>
      <c r="I11" s="81">
        <v>3</v>
      </c>
      <c r="J11" s="74">
        <v>3</v>
      </c>
      <c r="K11" s="81">
        <v>0</v>
      </c>
      <c r="L11" s="82">
        <v>0</v>
      </c>
      <c r="M11" s="83">
        <v>1</v>
      </c>
      <c r="N11" s="81">
        <v>0</v>
      </c>
      <c r="O11" s="84">
        <v>0</v>
      </c>
      <c r="P11" s="89">
        <f t="shared" si="6"/>
        <v>2</v>
      </c>
      <c r="Q11" s="101">
        <f t="shared" si="7"/>
        <v>116</v>
      </c>
    </row>
    <row r="12" spans="1:17" ht="24" customHeight="1" thickBot="1" x14ac:dyDescent="0.5">
      <c r="A12" s="160"/>
      <c r="B12" s="118" t="s">
        <v>72</v>
      </c>
      <c r="C12" s="31">
        <f>SUM(C10:C11)</f>
        <v>266</v>
      </c>
      <c r="D12" s="33">
        <f t="shared" ref="D12:Q12" si="8">SUM(D10:D11)</f>
        <v>217</v>
      </c>
      <c r="E12" s="33">
        <f t="shared" si="8"/>
        <v>18</v>
      </c>
      <c r="F12" s="47">
        <f t="shared" si="8"/>
        <v>31</v>
      </c>
      <c r="G12" s="31">
        <f t="shared" si="8"/>
        <v>37</v>
      </c>
      <c r="H12" s="42">
        <f t="shared" si="8"/>
        <v>3</v>
      </c>
      <c r="I12" s="42">
        <f t="shared" si="8"/>
        <v>3</v>
      </c>
      <c r="J12" s="69">
        <f t="shared" si="8"/>
        <v>3</v>
      </c>
      <c r="K12" s="42">
        <f t="shared" si="8"/>
        <v>0</v>
      </c>
      <c r="L12" s="42">
        <f t="shared" si="8"/>
        <v>0</v>
      </c>
      <c r="M12" s="31">
        <f t="shared" si="8"/>
        <v>1</v>
      </c>
      <c r="N12" s="42">
        <f t="shared" si="8"/>
        <v>0</v>
      </c>
      <c r="O12" s="70">
        <f t="shared" si="8"/>
        <v>0</v>
      </c>
      <c r="P12" s="47">
        <f t="shared" si="8"/>
        <v>2</v>
      </c>
      <c r="Q12" s="38">
        <f t="shared" si="8"/>
        <v>268</v>
      </c>
    </row>
    <row r="13" spans="1:17" ht="24" customHeight="1" x14ac:dyDescent="0.45">
      <c r="A13" s="159" t="s">
        <v>113</v>
      </c>
      <c r="B13" s="116" t="s">
        <v>85</v>
      </c>
      <c r="C13" s="83">
        <v>236</v>
      </c>
      <c r="D13" s="88">
        <v>188</v>
      </c>
      <c r="E13" s="88">
        <v>21</v>
      </c>
      <c r="F13" s="89">
        <v>27</v>
      </c>
      <c r="G13" s="83">
        <v>23</v>
      </c>
      <c r="H13" s="81">
        <v>2</v>
      </c>
      <c r="I13" s="81">
        <v>1</v>
      </c>
      <c r="J13" s="74">
        <v>7</v>
      </c>
      <c r="K13" s="81">
        <v>0</v>
      </c>
      <c r="L13" s="82">
        <v>0</v>
      </c>
      <c r="M13" s="83">
        <v>2</v>
      </c>
      <c r="N13" s="81">
        <v>0</v>
      </c>
      <c r="O13" s="84">
        <v>0</v>
      </c>
      <c r="P13" s="89">
        <f t="shared" ref="P13:P14" si="9">+J13+K13+L13-M13-N13-O13</f>
        <v>5</v>
      </c>
      <c r="Q13" s="101">
        <f t="shared" ref="Q13:Q14" si="10">+C13+P13</f>
        <v>241</v>
      </c>
    </row>
    <row r="14" spans="1:17" ht="24" customHeight="1" thickBot="1" x14ac:dyDescent="0.5">
      <c r="A14" s="161"/>
      <c r="B14" s="120" t="s">
        <v>86</v>
      </c>
      <c r="C14" s="83">
        <v>113</v>
      </c>
      <c r="D14" s="88">
        <v>85</v>
      </c>
      <c r="E14" s="88">
        <v>25</v>
      </c>
      <c r="F14" s="89">
        <v>3</v>
      </c>
      <c r="G14" s="83">
        <v>9</v>
      </c>
      <c r="H14" s="81">
        <v>3</v>
      </c>
      <c r="I14" s="81">
        <v>0</v>
      </c>
      <c r="J14" s="74">
        <v>4</v>
      </c>
      <c r="K14" s="81">
        <v>0</v>
      </c>
      <c r="L14" s="82">
        <v>0</v>
      </c>
      <c r="M14" s="83">
        <v>1</v>
      </c>
      <c r="N14" s="81">
        <v>0</v>
      </c>
      <c r="O14" s="84">
        <v>0</v>
      </c>
      <c r="P14" s="89">
        <f t="shared" si="9"/>
        <v>3</v>
      </c>
      <c r="Q14" s="101">
        <f t="shared" si="10"/>
        <v>116</v>
      </c>
    </row>
    <row r="15" spans="1:17" ht="24" customHeight="1" thickBot="1" x14ac:dyDescent="0.5">
      <c r="A15" s="160"/>
      <c r="B15" s="118" t="s">
        <v>72</v>
      </c>
      <c r="C15" s="31">
        <f>SUM(C13:C14)</f>
        <v>349</v>
      </c>
      <c r="D15" s="33">
        <f t="shared" ref="D15:Q15" si="11">SUM(D13:D14)</f>
        <v>273</v>
      </c>
      <c r="E15" s="33">
        <f t="shared" si="11"/>
        <v>46</v>
      </c>
      <c r="F15" s="47">
        <f t="shared" si="11"/>
        <v>30</v>
      </c>
      <c r="G15" s="31">
        <f t="shared" si="11"/>
        <v>32</v>
      </c>
      <c r="H15" s="42">
        <f t="shared" si="11"/>
        <v>5</v>
      </c>
      <c r="I15" s="42">
        <f t="shared" si="11"/>
        <v>1</v>
      </c>
      <c r="J15" s="69">
        <f t="shared" si="11"/>
        <v>11</v>
      </c>
      <c r="K15" s="42">
        <f t="shared" si="11"/>
        <v>0</v>
      </c>
      <c r="L15" s="42">
        <f t="shared" si="11"/>
        <v>0</v>
      </c>
      <c r="M15" s="31">
        <f t="shared" si="11"/>
        <v>3</v>
      </c>
      <c r="N15" s="42">
        <f t="shared" si="11"/>
        <v>0</v>
      </c>
      <c r="O15" s="70">
        <f t="shared" si="11"/>
        <v>0</v>
      </c>
      <c r="P15" s="47">
        <f t="shared" si="11"/>
        <v>8</v>
      </c>
      <c r="Q15" s="38">
        <f t="shared" si="11"/>
        <v>357</v>
      </c>
    </row>
    <row r="16" spans="1:17" ht="24" customHeight="1" x14ac:dyDescent="0.45">
      <c r="A16" s="159" t="s">
        <v>84</v>
      </c>
      <c r="B16" s="116" t="s">
        <v>85</v>
      </c>
      <c r="C16" s="83">
        <v>157</v>
      </c>
      <c r="D16" s="88">
        <v>125</v>
      </c>
      <c r="E16" s="88">
        <v>28</v>
      </c>
      <c r="F16" s="89">
        <v>4</v>
      </c>
      <c r="G16" s="83">
        <v>13</v>
      </c>
      <c r="H16" s="81">
        <v>1</v>
      </c>
      <c r="I16" s="81">
        <v>0</v>
      </c>
      <c r="J16" s="74">
        <v>3</v>
      </c>
      <c r="K16" s="81">
        <v>0</v>
      </c>
      <c r="L16" s="82">
        <v>0</v>
      </c>
      <c r="M16" s="83">
        <v>1</v>
      </c>
      <c r="N16" s="81">
        <v>1</v>
      </c>
      <c r="O16" s="84">
        <v>0</v>
      </c>
      <c r="P16" s="89">
        <f t="shared" ref="P16:P17" si="12">+J16+K16+L16-M16-N16-O16</f>
        <v>1</v>
      </c>
      <c r="Q16" s="101">
        <f t="shared" ref="Q16:Q17" si="13">+C16+P16</f>
        <v>158</v>
      </c>
    </row>
    <row r="17" spans="1:17" ht="24" customHeight="1" thickBot="1" x14ac:dyDescent="0.5">
      <c r="A17" s="161"/>
      <c r="B17" s="120" t="s">
        <v>114</v>
      </c>
      <c r="C17" s="83">
        <v>191</v>
      </c>
      <c r="D17" s="88">
        <v>171</v>
      </c>
      <c r="E17" s="88">
        <v>16</v>
      </c>
      <c r="F17" s="89">
        <v>4</v>
      </c>
      <c r="G17" s="83">
        <v>10</v>
      </c>
      <c r="H17" s="81">
        <v>1</v>
      </c>
      <c r="I17" s="81">
        <v>0</v>
      </c>
      <c r="J17" s="74">
        <v>4</v>
      </c>
      <c r="K17" s="81">
        <v>1</v>
      </c>
      <c r="L17" s="82">
        <v>0</v>
      </c>
      <c r="M17" s="83">
        <v>4</v>
      </c>
      <c r="N17" s="81">
        <v>0</v>
      </c>
      <c r="O17" s="84">
        <v>0</v>
      </c>
      <c r="P17" s="89">
        <f t="shared" si="12"/>
        <v>1</v>
      </c>
      <c r="Q17" s="101">
        <f t="shared" si="13"/>
        <v>192</v>
      </c>
    </row>
    <row r="18" spans="1:17" ht="24" customHeight="1" thickBot="1" x14ac:dyDescent="0.5">
      <c r="A18" s="160"/>
      <c r="B18" s="30" t="s">
        <v>72</v>
      </c>
      <c r="C18" s="31">
        <f>SUM(C16:C17)</f>
        <v>348</v>
      </c>
      <c r="D18" s="33">
        <f t="shared" ref="D18:Q18" si="14">SUM(D16:D17)</f>
        <v>296</v>
      </c>
      <c r="E18" s="33">
        <f t="shared" si="14"/>
        <v>44</v>
      </c>
      <c r="F18" s="47">
        <f t="shared" si="14"/>
        <v>8</v>
      </c>
      <c r="G18" s="31">
        <f t="shared" si="14"/>
        <v>23</v>
      </c>
      <c r="H18" s="42">
        <f t="shared" si="14"/>
        <v>2</v>
      </c>
      <c r="I18" s="42">
        <f t="shared" si="14"/>
        <v>0</v>
      </c>
      <c r="J18" s="69">
        <f t="shared" si="14"/>
        <v>7</v>
      </c>
      <c r="K18" s="42">
        <f t="shared" si="14"/>
        <v>1</v>
      </c>
      <c r="L18" s="42">
        <f t="shared" si="14"/>
        <v>0</v>
      </c>
      <c r="M18" s="31">
        <f t="shared" si="14"/>
        <v>5</v>
      </c>
      <c r="N18" s="42">
        <f t="shared" si="14"/>
        <v>1</v>
      </c>
      <c r="O18" s="70">
        <f t="shared" si="14"/>
        <v>0</v>
      </c>
      <c r="P18" s="47">
        <f t="shared" si="14"/>
        <v>2</v>
      </c>
      <c r="Q18" s="38">
        <f t="shared" si="14"/>
        <v>350</v>
      </c>
    </row>
    <row r="19" spans="1:17" ht="24" customHeight="1" x14ac:dyDescent="0.45">
      <c r="A19" s="192" t="s">
        <v>87</v>
      </c>
      <c r="B19" s="119" t="s">
        <v>85</v>
      </c>
      <c r="C19" s="83">
        <v>146</v>
      </c>
      <c r="D19" s="88">
        <v>118</v>
      </c>
      <c r="E19" s="88">
        <v>13</v>
      </c>
      <c r="F19" s="89">
        <v>15</v>
      </c>
      <c r="G19" s="83">
        <v>10</v>
      </c>
      <c r="H19" s="81">
        <v>1</v>
      </c>
      <c r="I19" s="81">
        <v>2</v>
      </c>
      <c r="J19" s="74">
        <v>5</v>
      </c>
      <c r="K19" s="81">
        <v>0</v>
      </c>
      <c r="L19" s="82">
        <v>0</v>
      </c>
      <c r="M19" s="83">
        <v>0</v>
      </c>
      <c r="N19" s="81">
        <v>0</v>
      </c>
      <c r="O19" s="84">
        <v>0</v>
      </c>
      <c r="P19" s="89">
        <f t="shared" ref="P19:P20" si="15">+J19+K19+L19-M19-N19-O19</f>
        <v>5</v>
      </c>
      <c r="Q19" s="101">
        <f t="shared" ref="Q19:Q20" si="16">+C19+P19</f>
        <v>151</v>
      </c>
    </row>
    <row r="20" spans="1:17" ht="24" customHeight="1" thickBot="1" x14ac:dyDescent="0.5">
      <c r="A20" s="193"/>
      <c r="B20" s="117" t="s">
        <v>86</v>
      </c>
      <c r="C20" s="83">
        <v>194</v>
      </c>
      <c r="D20" s="88">
        <v>145</v>
      </c>
      <c r="E20" s="88">
        <v>23</v>
      </c>
      <c r="F20" s="89">
        <v>26</v>
      </c>
      <c r="G20" s="83">
        <v>13</v>
      </c>
      <c r="H20" s="81">
        <v>12</v>
      </c>
      <c r="I20" s="81">
        <v>7</v>
      </c>
      <c r="J20" s="74">
        <v>2</v>
      </c>
      <c r="K20" s="81">
        <v>7</v>
      </c>
      <c r="L20" s="82">
        <v>0</v>
      </c>
      <c r="M20" s="83">
        <v>0</v>
      </c>
      <c r="N20" s="81">
        <v>0</v>
      </c>
      <c r="O20" s="84">
        <v>0</v>
      </c>
      <c r="P20" s="89">
        <f t="shared" si="15"/>
        <v>9</v>
      </c>
      <c r="Q20" s="101">
        <f t="shared" si="16"/>
        <v>203</v>
      </c>
    </row>
    <row r="21" spans="1:17" ht="24" customHeight="1" thickBot="1" x14ac:dyDescent="0.5">
      <c r="A21" s="194"/>
      <c r="B21" s="118" t="s">
        <v>72</v>
      </c>
      <c r="C21" s="31">
        <f>SUM(C19:C20)</f>
        <v>340</v>
      </c>
      <c r="D21" s="33">
        <f t="shared" ref="D21:Q21" si="17">SUM(D19:D20)</f>
        <v>263</v>
      </c>
      <c r="E21" s="33">
        <f t="shared" si="17"/>
        <v>36</v>
      </c>
      <c r="F21" s="47">
        <f t="shared" si="17"/>
        <v>41</v>
      </c>
      <c r="G21" s="31">
        <f t="shared" si="17"/>
        <v>23</v>
      </c>
      <c r="H21" s="42">
        <f t="shared" si="17"/>
        <v>13</v>
      </c>
      <c r="I21" s="42">
        <f t="shared" si="17"/>
        <v>9</v>
      </c>
      <c r="J21" s="69">
        <f t="shared" si="17"/>
        <v>7</v>
      </c>
      <c r="K21" s="42">
        <f t="shared" si="17"/>
        <v>7</v>
      </c>
      <c r="L21" s="42">
        <f t="shared" si="17"/>
        <v>0</v>
      </c>
      <c r="M21" s="31">
        <f t="shared" si="17"/>
        <v>0</v>
      </c>
      <c r="N21" s="42">
        <f t="shared" si="17"/>
        <v>0</v>
      </c>
      <c r="O21" s="70">
        <f t="shared" si="17"/>
        <v>0</v>
      </c>
      <c r="P21" s="47">
        <f t="shared" si="17"/>
        <v>14</v>
      </c>
      <c r="Q21" s="38">
        <f t="shared" si="17"/>
        <v>354</v>
      </c>
    </row>
    <row r="22" spans="1:17" ht="24" customHeight="1" thickBot="1" x14ac:dyDescent="0.5">
      <c r="A22" s="178" t="s">
        <v>115</v>
      </c>
      <c r="B22" s="179"/>
      <c r="C22" s="128">
        <f>C6+C9+C12+C15+C18+C21</f>
        <v>2330</v>
      </c>
      <c r="D22" s="129">
        <f t="shared" ref="D22:Q22" si="18">D6+D9+D12+D15+D18+D21</f>
        <v>1811</v>
      </c>
      <c r="E22" s="129">
        <f t="shared" si="18"/>
        <v>299</v>
      </c>
      <c r="F22" s="130">
        <f t="shared" si="18"/>
        <v>220</v>
      </c>
      <c r="G22" s="130">
        <f t="shared" si="18"/>
        <v>251</v>
      </c>
      <c r="H22" s="131">
        <f t="shared" si="18"/>
        <v>57</v>
      </c>
      <c r="I22" s="132">
        <f t="shared" si="18"/>
        <v>35</v>
      </c>
      <c r="J22" s="133">
        <f t="shared" si="18"/>
        <v>55</v>
      </c>
      <c r="K22" s="133">
        <f t="shared" si="18"/>
        <v>8</v>
      </c>
      <c r="L22" s="133">
        <f t="shared" si="18"/>
        <v>0</v>
      </c>
      <c r="M22" s="133">
        <f t="shared" si="18"/>
        <v>19</v>
      </c>
      <c r="N22" s="133">
        <f t="shared" si="18"/>
        <v>1</v>
      </c>
      <c r="O22" s="133">
        <f t="shared" si="18"/>
        <v>0</v>
      </c>
      <c r="P22" s="180">
        <f t="shared" si="18"/>
        <v>43</v>
      </c>
      <c r="Q22" s="182">
        <f t="shared" si="18"/>
        <v>2373</v>
      </c>
    </row>
    <row r="23" spans="1:17" ht="24" customHeight="1" thickBot="1" x14ac:dyDescent="0.5">
      <c r="A23" s="184" t="s">
        <v>116</v>
      </c>
      <c r="B23" s="185"/>
      <c r="C23" s="186"/>
      <c r="D23" s="187"/>
      <c r="E23" s="187"/>
      <c r="F23" s="187"/>
      <c r="G23" s="187"/>
      <c r="H23" s="187"/>
      <c r="I23" s="188"/>
      <c r="J23" s="189">
        <v>160</v>
      </c>
      <c r="K23" s="190"/>
      <c r="L23" s="191"/>
      <c r="M23" s="189">
        <v>140</v>
      </c>
      <c r="N23" s="190"/>
      <c r="O23" s="191"/>
      <c r="P23" s="181"/>
      <c r="Q23" s="183"/>
    </row>
    <row r="24" spans="1:17" ht="24" customHeight="1" x14ac:dyDescent="0.45">
      <c r="A24" s="177"/>
      <c r="B24" s="177"/>
      <c r="C24" s="177"/>
      <c r="D24" s="177"/>
      <c r="E24" s="177"/>
      <c r="F24" s="177"/>
      <c r="G24" s="177"/>
      <c r="H24" s="177"/>
      <c r="I24" s="177"/>
      <c r="L24" s="134"/>
    </row>
  </sheetData>
  <mergeCells count="23">
    <mergeCell ref="A19:A21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A4:A6"/>
    <mergeCell ref="A7:A9"/>
    <mergeCell ref="A10:A12"/>
    <mergeCell ref="A13:A15"/>
    <mergeCell ref="A16:A18"/>
    <mergeCell ref="A24:I24"/>
    <mergeCell ref="A22:B22"/>
    <mergeCell ref="P22:P23"/>
    <mergeCell ref="Q22:Q23"/>
    <mergeCell ref="A23:B23"/>
    <mergeCell ref="C23:I23"/>
    <mergeCell ref="J23:L23"/>
    <mergeCell ref="M23:O23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sonoda</cp:lastModifiedBy>
  <cp:lastPrinted>2022-10-03T06:48:07Z</cp:lastPrinted>
  <dcterms:created xsi:type="dcterms:W3CDTF">2020-08-02T05:03:59Z</dcterms:created>
  <dcterms:modified xsi:type="dcterms:W3CDTF">2022-10-03T06:51:03Z</dcterms:modified>
</cp:coreProperties>
</file>